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DC\Shared Folders\KD\Nordendorf - VG\Ellgau - GD\BY03 - BayGibitR\Auswahlverfahren Bekanntmachung\"/>
    </mc:Choice>
  </mc:AlternateContent>
  <bookViews>
    <workbookView xWindow="6960" yWindow="510" windowWidth="21600" windowHeight="11385" tabRatio="815"/>
  </bookViews>
  <sheets>
    <sheet name="Wertungsvorgehen-BayGibitR" sheetId="15" r:id="rId1"/>
    <sheet name="Wertungsvorgehen_V03" sheetId="14" state="hidden" r:id="rId2"/>
    <sheet name="Wertungsvorgehen_V02" sheetId="12" state="hidden" r:id="rId3"/>
    <sheet name="Wertungsvorgehen_V01" sheetId="9" state="hidden" r:id="rId4"/>
  </sheets>
  <definedNames>
    <definedName name="_xlnm._FilterDatabase" localSheetId="3" hidden="1">Wertungsvorgehen_V01!$A$1:$I$1</definedName>
    <definedName name="_xlnm._FilterDatabase" localSheetId="2" hidden="1">Wertungsvorgehen_V02!$A$1:$I$1</definedName>
    <definedName name="_xlnm._FilterDatabase" localSheetId="0" hidden="1">'Wertungsvorgehen-BayGibitR'!$A$1:$H$1</definedName>
    <definedName name="_xlnm.Print_Area" localSheetId="3">Wertungsvorgehen_V01!$B:$F</definedName>
    <definedName name="_xlnm.Print_Area" localSheetId="2">Wertungsvorgehen_V02!$A:$F</definedName>
    <definedName name="_xlnm.Print_Area" localSheetId="0">'Wertungsvorgehen-BayGibitR'!$A:$F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5" l="1"/>
  <c r="F28" i="15"/>
  <c r="F27" i="15" s="1"/>
  <c r="C27" i="15"/>
  <c r="F25" i="15"/>
  <c r="F23" i="15"/>
  <c r="F21" i="15"/>
  <c r="C20" i="15"/>
  <c r="F18" i="15"/>
  <c r="F16" i="15"/>
  <c r="F14" i="15"/>
  <c r="C13" i="15"/>
  <c r="F11" i="15"/>
  <c r="F9" i="15"/>
  <c r="C8" i="15"/>
  <c r="F6" i="15"/>
  <c r="F5" i="15" s="1"/>
  <c r="F13" i="15" l="1"/>
  <c r="F8" i="15"/>
  <c r="F20" i="15"/>
  <c r="D16" i="14"/>
  <c r="D15" i="14"/>
  <c r="D14" i="14"/>
  <c r="G13" i="14"/>
  <c r="F13" i="14"/>
  <c r="F30" i="15" l="1"/>
  <c r="G23" i="14"/>
  <c r="G17" i="14"/>
  <c r="G30" i="14" s="1"/>
  <c r="G10" i="14"/>
  <c r="G6" i="14"/>
  <c r="G5" i="14"/>
  <c r="F23" i="14"/>
  <c r="F17" i="14"/>
  <c r="F10" i="14"/>
  <c r="F5" i="14"/>
  <c r="D9" i="14"/>
  <c r="D8" i="14"/>
  <c r="D7" i="14"/>
  <c r="D6" i="14" l="1"/>
  <c r="F6" i="14" s="1"/>
  <c r="F30" i="14" s="1"/>
  <c r="F29" i="12" l="1"/>
  <c r="F28" i="12" s="1"/>
  <c r="C28" i="12"/>
  <c r="F26" i="12"/>
  <c r="F24" i="12"/>
  <c r="F22" i="12"/>
  <c r="F20" i="12"/>
  <c r="C19" i="12"/>
  <c r="F17" i="12"/>
  <c r="F12" i="12" s="1"/>
  <c r="F15" i="12"/>
  <c r="F13" i="12"/>
  <c r="C12" i="12"/>
  <c r="F10" i="12"/>
  <c r="F8" i="12"/>
  <c r="C7" i="12"/>
  <c r="F5" i="12"/>
  <c r="F4" i="12" s="1"/>
  <c r="C4" i="12"/>
  <c r="C28" i="9"/>
  <c r="F7" i="12" l="1"/>
  <c r="F19" i="12"/>
  <c r="F31" i="12" s="1"/>
  <c r="F15" i="9" l="1"/>
  <c r="F24" i="9"/>
  <c r="C7" i="9"/>
  <c r="F8" i="9"/>
  <c r="F29" i="9" l="1"/>
  <c r="F28" i="9" s="1"/>
  <c r="F22" i="9"/>
  <c r="C19" i="9"/>
  <c r="F26" i="9"/>
  <c r="C4" i="9"/>
  <c r="C12" i="9" l="1"/>
  <c r="F17" i="9"/>
  <c r="F20" i="9" l="1"/>
  <c r="F13" i="9"/>
  <c r="F12" i="9" s="1"/>
  <c r="F10" i="9"/>
  <c r="F7" i="9" s="1"/>
  <c r="F5" i="9"/>
  <c r="F4" i="9" s="1"/>
  <c r="F19" i="9" l="1"/>
  <c r="F31" i="9" s="1"/>
</calcChain>
</file>

<file path=xl/sharedStrings.xml><?xml version="1.0" encoding="utf-8"?>
<sst xmlns="http://schemas.openxmlformats.org/spreadsheetml/2006/main" count="175" uniqueCount="80">
  <si>
    <t>Technisches Konzept</t>
  </si>
  <si>
    <t>Summe Bewertungspunkte</t>
  </si>
  <si>
    <t>max.</t>
  </si>
  <si>
    <t>Nr.</t>
  </si>
  <si>
    <t>Wertungskriterium</t>
  </si>
  <si>
    <t>Gewichtung [%]</t>
  </si>
  <si>
    <t>erreichbare Leistungs-punkte</t>
  </si>
  <si>
    <t>erreichte Leistungs-punkte</t>
  </si>
  <si>
    <t>erreichbare Bewertungs-punkte</t>
  </si>
  <si>
    <t>erreichte Bewertungs-punkte</t>
  </si>
  <si>
    <t>Höhe der Endkundenpreise</t>
  </si>
  <si>
    <t>Realisierungszeit / Bereitstellungstermin</t>
  </si>
  <si>
    <t>Höhe der Wirtschaftlichkeitslücke</t>
  </si>
  <si>
    <t>Höhe der Wirtschaftlichkeitslücke pro Hausanschluss im Erschließungsgebiet</t>
  </si>
  <si>
    <t>Der Bieter mit der geringsten Wirtschaftlichkeitslücke erhält die vollen Leistungspunkte. Bei doppelter Wirtschaftlichkeitslücke werden 0 Leistungspunkte vergeben. Dazwischen erfolgt eine lineare Interpolation.</t>
  </si>
  <si>
    <t>Zur Wertung wird der monatliche Endkundenpreis pro Anschluss sowie die Einmalgebühren über eine Vertragslaufzeit von 24 Monaten zu einem Gesamtpreis aufsummiert. Der Bieter mit dem günstigsten Preis erhält die vollen Leistungspunkte. Bei doppeltem Preis werden 0 Leistungspunkte vergeben. Dazwischen erfolgt eine lineare Interpolation.</t>
  </si>
  <si>
    <t>Servicekonzept</t>
  </si>
  <si>
    <t>Der Bieter mit der geringsten Realisierungszeit erhält die vollen Leistungspunkte. Bei doppelter Realisierungszeit werden 0 Leistungspunkte vergeben. Dazwischen erfolgt eine lineare Interpolation.</t>
  </si>
  <si>
    <t>Kapazität der Backbone-Zuführung - technisch realisierte Datenrate der Zuführung an den letzten Verteilpunkten</t>
  </si>
  <si>
    <t>Bei einer Übertragungsgeschwindigkeit von 100 Gbit/s und höher werden die vollen Leistungspunkte vergeben. Eine Übertragungsgeschwindigkeit von 10 Gbit/s und weniger ergibt 0 Leistungspunkte. Dazwischen erfolgt eine lineare Interpolation.</t>
  </si>
  <si>
    <t>Die Servicebereitschaftszeiten der Störungsannahme werden über eine Woche (Mo.-So.) aufaddiert.
Bei einer Servicebereitschaftszeit von 168 h pro Woche werden die vollen Leistungspunkte vergeben. Bei einer Servicebereitschaft von 84 h pro Woche werden 0 Leistungspunkte vergeben. Dazwischen erfolgt eine lineare Interpolation.</t>
  </si>
  <si>
    <t>Servicebereitschaft der Störungsannahme für Geschäftkunden in Stunden/Woche</t>
  </si>
  <si>
    <t>Servicebereitschaft des Field Service für Geschäftskunden in Stunden/Woche</t>
  </si>
  <si>
    <t>Die Servicebereitschaftszeiten des FieldService werden über eine Woche (Mo.- So.) aufaddiert.
Bei einer Servicebereitschaftszeit von 132 h pro Woche und mehr werden die vollen Leistungspunkte vergeben. Bei einer Servicebereitschaftszeit von 50 h pro Woche oder weniger werden 0 Leistungspunkte vergeben. Dazwischen erfolgt eine lineare Interpolation.</t>
  </si>
  <si>
    <t>Wertungsmatrix</t>
  </si>
  <si>
    <t>Lineare Bewertungsmatrix</t>
  </si>
  <si>
    <t>Gewichtungs-faktor [%]</t>
  </si>
  <si>
    <t>lfd. Nr.</t>
  </si>
  <si>
    <t>Auswahlkriterium</t>
  </si>
  <si>
    <t>min.</t>
  </si>
  <si>
    <t>Kapazität des Endkundenanschlusses – max. mögliche Datenrate pro Endkunde</t>
  </si>
  <si>
    <t>Endkundenpreise</t>
  </si>
  <si>
    <t>Servicebereitschaft Field Service (h/Tag)</t>
  </si>
  <si>
    <t>Garantierte Reaktionszeit (h)
(Statusmeldung an den Endkunden)</t>
  </si>
  <si>
    <t>Garantierte Entstörzeit (h)</t>
  </si>
  <si>
    <t>Zeitpunkt der Inbetriebnahme</t>
  </si>
  <si>
    <r>
      <t xml:space="preserve">Höhe der Endkundenpreise für Produkte mit Übertragungsraten von mindestens 1.000 Mbit/s im Download </t>
    </r>
    <r>
      <rPr>
        <b/>
        <sz val="11"/>
        <color theme="1"/>
        <rFont val="Calibri"/>
        <family val="2"/>
        <scheme val="minor"/>
      </rPr>
      <t>asymmetrisch</t>
    </r>
    <r>
      <rPr>
        <sz val="11"/>
        <color theme="1"/>
        <rFont val="Calibri"/>
        <family val="2"/>
        <scheme val="minor"/>
      </rPr>
      <t xml:space="preserve"> inklusive Bereitstellungsgebühr und Kosten für Endgeräte (Laufzeit 24 Monate)</t>
    </r>
  </si>
  <si>
    <r>
      <t xml:space="preserve">Höhe der Endkundenpreise für Produkte mit Übertragungsraten von mindestens 200 Mbit/s </t>
    </r>
    <r>
      <rPr>
        <b/>
        <sz val="11"/>
        <color theme="1"/>
        <rFont val="Calibri"/>
        <family val="2"/>
        <scheme val="minor"/>
      </rPr>
      <t>symmetrisch</t>
    </r>
    <r>
      <rPr>
        <sz val="11"/>
        <color theme="1"/>
        <rFont val="Calibri"/>
        <family val="2"/>
        <scheme val="minor"/>
      </rPr>
      <t xml:space="preserve"> inklusive Bereitstellungsgebühr und Kosten für Endgeräte (Laufzeit 24 Monate)</t>
    </r>
  </si>
  <si>
    <t>Realisierungszeit ab Auftragserteilung in Wochen</t>
  </si>
  <si>
    <t>Bewertet wird die jährliche Verfügbarkeit eines Anschlusses für asymmetrische Bandbreiten
Bei einer Verfügbarkeit von 99,0% und höher werden die vollen Leistungspunkte vergeben. Eine Verfügbarkeit von 98,0%  und weniger ergibt 0 Leistungspunkte. Dazwischen erfolgt eine lineare Interpolation.</t>
  </si>
  <si>
    <t>Jährliche Verfügbarkeit eines Endkundenanschlusses für Privatkunden mit asymmetrischen Bandbreiten</t>
  </si>
  <si>
    <t>Jährliche Verfügbarkeit des Endkundenanschlusses für Geschäftskunden mit einer Bandbreite von min. 200 Mit/s symmetrisch</t>
  </si>
  <si>
    <t>Bewertet wird die jährliche Verfügbarkeit eines Anschlusses mit min. 200 Mbit/s symmetrisch
Bei einer Verfügbarkeit von 99,5% und höher werden die vollen Leistungspunkte vergeben. Eine Verfügbarkeit von 98,5%  und weniger ergibt 0 Leistungspunkte. Dazwischen erfolgt eine lineare Interpolation.</t>
  </si>
  <si>
    <t>Bewertet wird die Entstörzeiten für einen Anschluss mit 200 Mbit/s symmetrisch
Bei einer Entstörzeit bis zu 4 Stunden werden die vollen Leistungspunkte vergeben. Ab einer Entstörzeit von 12 Stunden werden 0 Leistungspunkte vergeben. Dazwischen erfolgt eine lineare Interpolation.</t>
  </si>
  <si>
    <t>Entstörzeit für einen Endkundenanschlusses mit einer Bandbreite von 200 Mbit/s symmetrisch</t>
  </si>
  <si>
    <t>Entstörzeit für einen Endkundenanschlusses mit einer Bandbreite von min. 1.000 Mbit/s asymmetrisch</t>
  </si>
  <si>
    <t>Bewertet wird die Entstörzeiten für einen Anschluss mit min. 1.000 Mbit/s im Download
Bei einer Entstörzeit bis zu 12 Stunden werden die vollen Leistungspunkte vergeben. Ab einer Entstörzeit von 24 Stunden werden 0 Leistungspunkte vergeben. Dazwischen erfolgt eine lineare Interpolation.</t>
  </si>
  <si>
    <t>Die Servicebereitschaftszeiten der Störungsannahme werden über eine Woche (Mo.-So.) aufaddiert.
Der Bieter mit der höchsten Servicebereitschaftszeit erhält die vollen Leistungspunkte. Ab der halben Servicebereitschaftszeit werden 0 Leistungspunkte vergeben. Dazwischen erfolgt eine lineare Interpolation.</t>
  </si>
  <si>
    <t>Die Servicebereitschaftszeiten des FieldService werden über eine Woche (Mo.- So.) aufaddiert.
Der Bieter mit der höchsten Servicebereitschaftszeit erhält die vollen Leistungspunkte. Ab der halben Servicebereitschaftszeit werden 0 Leistungspunkte vergeben. Dazwischen erfolgt eine lineare Interpolation.</t>
  </si>
  <si>
    <t>Bewertet wird die Entstörzeit für einen Anschluss mit min. 1.000 Mbit/s im Download
Der Bieter mit der geringsten Entstörzeit erhält die vollen Leistungspunkte. Ab einer doppelten Entstörzeit werden 0 Leistungspunkte vergeben. Dazwischen erfolgt eine lineare Interpolation.</t>
  </si>
  <si>
    <t>Bewertet wird die Entstörzeiten für einen Anschluss mit 200 Mbit/s symmetrisch
Der Bieter mit der geringsten Entstörzeit erhält die vollen Leistungspunkte. Ab einer doppelten Entstörzeit werden 0 Leistungspunkte vergeben. Dazwischen erfolgt eine lineare Interpolation.</t>
  </si>
  <si>
    <t>Bemerkung</t>
  </si>
  <si>
    <t>Min.- Max.</t>
  </si>
  <si>
    <t>konkrete Werte gefordert</t>
  </si>
  <si>
    <t>Wertungsvorgehen</t>
  </si>
  <si>
    <t>Höhe der Wirtschaftlichkeitslücke pro möglichem Hausanschluss im Erschließungsgebiet[1]</t>
  </si>
  <si>
    <t>Zugesicherte Übertragungsgeschwindigkeit der Backbone-Anbindung – tatsächliche mittlere reale Datenrate der Zuführung in Mbit/s im Down- und im Upload an den letzten Verteilpunkten</t>
  </si>
  <si>
    <t>Kapazität der Backbone-Zuführung – max. mögliche Datenrate der Zuführung an den letzten Verteilpunkten</t>
  </si>
  <si>
    <t>Höhe Endkundenpreise für Produkte mit Übertragungsraten von 1 Gbit/s symmetrisch inklusive Bereitstellungsgebühr und Kosten der Endkundengeräte</t>
  </si>
  <si>
    <t>Höhe Endkundenpreise für Produkte mit Übertragungsraten von 200 Mbit/s symmetrisch inklusive Bereitstellungsgebühr und Kosten der Endkundengeräte</t>
  </si>
  <si>
    <t>Eigenausbau</t>
  </si>
  <si>
    <t>Einmalige Erschließungskosten für den Endkunden im nicht förderfähigem Gebiet 0 – 999 €</t>
  </si>
  <si>
    <t>Einmalige Erschließungskosten für den Endkunden im nicht förderfähigem Gebiet 1000 – 1999 €</t>
  </si>
  <si>
    <t>Einmalige Erschließungskosten für den Endkunden im nicht förderfähigem Gebiet 2000 - 2999 €</t>
  </si>
  <si>
    <t>Einmalige Erschließungskosten für den Endkunden im nicht förderfähigem Gebiet 3000 - 4000 €</t>
  </si>
  <si>
    <r>
      <t xml:space="preserve">Einmalige Erschließungskosten für den Endkunden im nicht förderfähigem Gebiet </t>
    </r>
    <r>
      <rPr>
        <b/>
        <sz val="11"/>
        <color theme="1"/>
        <rFont val="Calibri"/>
        <family val="2"/>
        <scheme val="minor"/>
      </rPr>
      <t>&gt; 4000 €</t>
    </r>
  </si>
  <si>
    <t>bis zu 30 Monate ab Vertragsabschluss</t>
  </si>
  <si>
    <t>bis zu 36 Monate ab Vertragsabschluss</t>
  </si>
  <si>
    <t>bis zu 42 Monate ab Vertragsabschluss</t>
  </si>
  <si>
    <t>bis zu 48 Monate ab Vertragsabschluss</t>
  </si>
  <si>
    <t>über 48 Monate ab Vertragsabschluss</t>
  </si>
  <si>
    <t>erreichbare
Leistungs-punkte</t>
  </si>
  <si>
    <t>erreichte
Leistungs-punkte</t>
  </si>
  <si>
    <r>
      <t xml:space="preserve">Höhe der Endkundenpreise für Produkte mit Übertragungsraten von mindestens 1.000 Mbit/s im Download </t>
    </r>
    <r>
      <rPr>
        <b/>
        <sz val="11"/>
        <rFont val="Calibri"/>
        <family val="2"/>
        <scheme val="minor"/>
      </rPr>
      <t>asymmetrisch</t>
    </r>
    <r>
      <rPr>
        <sz val="11"/>
        <rFont val="Calibri"/>
        <family val="2"/>
        <scheme val="minor"/>
      </rPr>
      <t xml:space="preserve"> inklusive Bereitstellungsgebühr und Kosten für Endgeräte (Laufzeit 24 Monate)</t>
    </r>
  </si>
  <si>
    <r>
      <t xml:space="preserve">Höhe der Endkundenpreise für Produkte mit Übertragungsraten von mindestens 200 Mbit/s </t>
    </r>
    <r>
      <rPr>
        <b/>
        <sz val="11"/>
        <rFont val="Calibri"/>
        <family val="2"/>
        <scheme val="minor"/>
      </rPr>
      <t>symmetrisch</t>
    </r>
    <r>
      <rPr>
        <sz val="11"/>
        <rFont val="Calibri"/>
        <family val="2"/>
        <scheme val="minor"/>
      </rPr>
      <t xml:space="preserve"> inklusive Bereitstellungsgebühr und Kosten für Endgeräte (Laufzeit 24 Monate)</t>
    </r>
  </si>
  <si>
    <t>Servicezeiten der telefonischen Störungsannahme für Privatkunden in Stunden/Woche</t>
  </si>
  <si>
    <t>Die Servicezeiten der telefonischen Störungsannahme für Privatkunden werden über eine Woche (Mo.-So.) aufaddiert.
Der Bieter mit der höchsten Servicezeit erhält die vollen Leistungspunkte. Ab der halben Servicebereitschaftszeit werden 0 Leistungspunkte vergeben. Dazwischen erfolgt eine lineare Interpolation.</t>
  </si>
  <si>
    <t>Servicebereitschaft des Field Service für Privatkunden in Stunden/Woche</t>
  </si>
  <si>
    <t>Gemäß Ziffer 7.1 BayGibitR ist im Wege eines transparenten und diskriminierungsfreien Auswahlverfahrens derjenige Bieter auszuwählen, der das wirtschaftlichste Angebot abgegeben hat. Das wirtschaftlichste Angebot wird losweis anhand der nachfolgenden Kriterien aus allen wirksamen Angeboten ermittelt. Es gelten die Vorgaben der Bayrischen Gigabitrichtlinie – BayGibitR, Punkt 5.10.</t>
  </si>
  <si>
    <t>Gemeinde Ellgau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</si>
</sst>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1"/>
      <color rgb="FFFF0000"/>
      <name val="Calibri"/>
      <family val="2"/>
      <scheme val="minor"/>
    </font>
    <font>
      <b/>
      <sz val="11"/>
      <name val="Calibri"/>
      <family val="2"/>
      <scheme val="minor"/>
    </font>
    <font>
      <sz val="11"/>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9" fontId="2" fillId="3" borderId="1" xfId="1" applyFont="1" applyFill="1" applyBorder="1" applyAlignment="1">
      <alignment horizontal="center" vertical="top"/>
    </xf>
    <xf numFmtId="0" fontId="2" fillId="3" borderId="1" xfId="0" applyFont="1" applyFill="1" applyBorder="1" applyAlignment="1">
      <alignment horizontal="center" vertical="top"/>
    </xf>
    <xf numFmtId="16" fontId="2" fillId="3" borderId="1" xfId="0" applyNumberFormat="1" applyFont="1" applyFill="1" applyBorder="1" applyAlignment="1">
      <alignment horizontal="center" vertical="top"/>
    </xf>
    <xf numFmtId="0" fontId="0" fillId="0" borderId="0" xfId="0" applyFont="1" applyAlignment="1">
      <alignment horizontal="center" vertical="top"/>
    </xf>
    <xf numFmtId="0" fontId="0" fillId="0" borderId="0" xfId="0" applyFont="1" applyAlignment="1">
      <alignment vertical="top"/>
    </xf>
    <xf numFmtId="0" fontId="2" fillId="0" borderId="1" xfId="0" applyFont="1" applyBorder="1" applyAlignment="1">
      <alignment vertical="top" wrapText="1"/>
    </xf>
    <xf numFmtId="0" fontId="2" fillId="3" borderId="1" xfId="0" applyFont="1" applyFill="1" applyBorder="1" applyAlignment="1">
      <alignment vertical="top" wrapText="1"/>
    </xf>
    <xf numFmtId="9" fontId="0" fillId="0" borderId="1" xfId="1" applyFont="1" applyFill="1" applyBorder="1" applyAlignment="1">
      <alignment horizontal="center" vertical="top"/>
    </xf>
    <xf numFmtId="0" fontId="0" fillId="0" borderId="1" xfId="0" applyFont="1" applyFill="1" applyBorder="1" applyAlignment="1">
      <alignment horizontal="center" vertical="top"/>
    </xf>
    <xf numFmtId="0" fontId="0" fillId="0" borderId="0" xfId="0" applyFont="1" applyFill="1" applyAlignment="1">
      <alignment vertical="top"/>
    </xf>
    <xf numFmtId="0" fontId="2" fillId="3" borderId="5" xfId="0" applyFont="1" applyFill="1" applyBorder="1" applyAlignment="1">
      <alignment vertical="top" wrapText="1"/>
    </xf>
    <xf numFmtId="0" fontId="0" fillId="0" borderId="0" xfId="0" applyFont="1" applyAlignment="1">
      <alignment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xf>
    <xf numFmtId="0" fontId="2" fillId="0" borderId="1" xfId="0" applyFont="1" applyBorder="1" applyAlignment="1">
      <alignment horizontal="center" vertical="top"/>
    </xf>
    <xf numFmtId="0" fontId="0" fillId="0" borderId="1" xfId="0" applyFont="1" applyFill="1" applyBorder="1" applyAlignment="1">
      <alignment vertical="top" wrapText="1"/>
    </xf>
    <xf numFmtId="0" fontId="2" fillId="0" borderId="3" xfId="0" applyFont="1" applyBorder="1" applyAlignment="1">
      <alignment horizontal="center" vertical="top"/>
    </xf>
    <xf numFmtId="0" fontId="0" fillId="0" borderId="6" xfId="0" applyFont="1" applyFill="1" applyBorder="1" applyAlignment="1">
      <alignment horizontal="center" vertical="top"/>
    </xf>
    <xf numFmtId="0" fontId="2" fillId="3" borderId="6" xfId="0" applyFont="1" applyFill="1" applyBorder="1" applyAlignment="1">
      <alignment vertical="top" wrapText="1"/>
    </xf>
    <xf numFmtId="0" fontId="2" fillId="3" borderId="6" xfId="0" applyFont="1" applyFill="1" applyBorder="1" applyAlignment="1">
      <alignment horizontal="center" vertical="top"/>
    </xf>
    <xf numFmtId="0" fontId="0" fillId="0" borderId="4" xfId="0" applyFont="1" applyFill="1" applyBorder="1" applyAlignment="1">
      <alignment horizontal="center" vertical="top"/>
    </xf>
    <xf numFmtId="0" fontId="0" fillId="0" borderId="5" xfId="0" applyFont="1" applyFill="1" applyBorder="1" applyAlignment="1">
      <alignment vertical="top" wrapText="1"/>
    </xf>
    <xf numFmtId="0" fontId="2" fillId="0" borderId="4" xfId="0" applyFont="1" applyFill="1" applyBorder="1" applyAlignment="1">
      <alignment horizontal="center" vertical="top"/>
    </xf>
    <xf numFmtId="16" fontId="2" fillId="0" borderId="1" xfId="0" applyNumberFormat="1" applyFont="1" applyFill="1" applyBorder="1" applyAlignment="1">
      <alignment horizontal="center" vertical="top"/>
    </xf>
    <xf numFmtId="0" fontId="0" fillId="4" borderId="4" xfId="0" applyFont="1" applyFill="1" applyBorder="1" applyAlignment="1">
      <alignment horizontal="center" vertical="top"/>
    </xf>
    <xf numFmtId="0" fontId="0" fillId="4" borderId="6" xfId="0" applyFont="1" applyFill="1" applyBorder="1" applyAlignment="1">
      <alignment horizontal="center" vertical="top"/>
    </xf>
    <xf numFmtId="0" fontId="2" fillId="4" borderId="3" xfId="0" applyFont="1" applyFill="1" applyBorder="1" applyAlignment="1">
      <alignment horizontal="center" vertical="top"/>
    </xf>
    <xf numFmtId="0" fontId="2" fillId="4" borderId="0" xfId="0" applyFont="1" applyFill="1" applyAlignment="1">
      <alignment horizontal="center" vertical="top"/>
    </xf>
    <xf numFmtId="0" fontId="0" fillId="4" borderId="7" xfId="0" applyFont="1" applyFill="1" applyBorder="1" applyAlignment="1">
      <alignment horizontal="center" vertical="top"/>
    </xf>
    <xf numFmtId="0" fontId="0" fillId="4" borderId="0" xfId="0" applyFont="1" applyFill="1" applyAlignment="1">
      <alignment horizontal="center" vertical="top"/>
    </xf>
    <xf numFmtId="14" fontId="2" fillId="2" borderId="1" xfId="0" applyNumberFormat="1" applyFont="1" applyFill="1" applyBorder="1" applyAlignment="1">
      <alignment horizontal="center" vertical="top" wrapText="1"/>
    </xf>
    <xf numFmtId="9" fontId="0" fillId="0" borderId="1" xfId="0" applyNumberFormat="1" applyFont="1" applyFill="1" applyBorder="1" applyAlignment="1">
      <alignment horizontal="center" vertical="top"/>
    </xf>
    <xf numFmtId="164" fontId="0" fillId="0" borderId="1" xfId="1" applyNumberFormat="1" applyFont="1" applyFill="1" applyBorder="1" applyAlignment="1">
      <alignment horizontal="center" vertical="top"/>
    </xf>
    <xf numFmtId="165" fontId="0" fillId="0" borderId="1" xfId="0" applyNumberFormat="1" applyFont="1" applyFill="1" applyBorder="1" applyAlignment="1">
      <alignment horizontal="center" vertical="top"/>
    </xf>
    <xf numFmtId="0" fontId="0" fillId="0" borderId="0" xfId="0" applyFont="1" applyFill="1" applyAlignment="1">
      <alignment vertical="top" wrapText="1"/>
    </xf>
    <xf numFmtId="0" fontId="0" fillId="0" borderId="0" xfId="0" applyFont="1" applyFill="1" applyAlignment="1">
      <alignment horizontal="center" vertical="top"/>
    </xf>
    <xf numFmtId="0" fontId="0" fillId="0" borderId="0" xfId="0" applyAlignment="1">
      <alignment horizontal="center" vertical="top"/>
    </xf>
    <xf numFmtId="0" fontId="4" fillId="0" borderId="1" xfId="0" applyFont="1" applyBorder="1" applyAlignment="1">
      <alignment horizontal="center" vertical="top" wrapText="1"/>
    </xf>
    <xf numFmtId="0" fontId="0" fillId="0" borderId="0" xfId="0" applyAlignment="1">
      <alignment vertical="top"/>
    </xf>
    <xf numFmtId="0" fontId="4" fillId="0" borderId="0" xfId="0" applyFont="1" applyAlignment="1">
      <alignment vertical="top"/>
    </xf>
    <xf numFmtId="0" fontId="5" fillId="0" borderId="1" xfId="0" applyFont="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3" fillId="0" borderId="1" xfId="0" applyFont="1" applyBorder="1" applyAlignment="1">
      <alignment vertical="top" wrapText="1"/>
    </xf>
    <xf numFmtId="0" fontId="0" fillId="0" borderId="2" xfId="0" applyBorder="1" applyAlignment="1">
      <alignment horizontal="center" vertical="top"/>
    </xf>
    <xf numFmtId="0" fontId="4" fillId="5" borderId="1" xfId="0" applyFont="1" applyFill="1" applyBorder="1" applyAlignment="1">
      <alignment vertical="top" wrapText="1"/>
    </xf>
    <xf numFmtId="9" fontId="0" fillId="2" borderId="1" xfId="1" applyFont="1" applyFill="1" applyBorder="1" applyAlignment="1">
      <alignment horizontal="center" vertical="top"/>
    </xf>
    <xf numFmtId="1" fontId="0" fillId="5" borderId="1" xfId="0" applyNumberFormat="1" applyFill="1" applyBorder="1" applyAlignment="1">
      <alignment horizontal="center" vertical="top"/>
    </xf>
    <xf numFmtId="0" fontId="0" fillId="5" borderId="1" xfId="0" applyFill="1" applyBorder="1" applyAlignment="1">
      <alignment horizontal="center" vertical="top"/>
    </xf>
    <xf numFmtId="0" fontId="2" fillId="5" borderId="1" xfId="0" applyFont="1" applyFill="1" applyBorder="1" applyAlignment="1">
      <alignment horizontal="center" vertical="top"/>
    </xf>
    <xf numFmtId="0" fontId="0" fillId="0" borderId="3" xfId="0" applyBorder="1" applyAlignment="1">
      <alignment horizontal="center" vertical="top"/>
    </xf>
    <xf numFmtId="16" fontId="0" fillId="5" borderId="1" xfId="0" applyNumberFormat="1" applyFill="1" applyBorder="1" applyAlignment="1">
      <alignment horizontal="center" vertical="top"/>
    </xf>
    <xf numFmtId="0" fontId="0" fillId="0" borderId="4" xfId="0" applyBorder="1" applyAlignment="1">
      <alignment horizontal="center" vertical="top"/>
    </xf>
    <xf numFmtId="0" fontId="0" fillId="0" borderId="1" xfId="0" applyBorder="1" applyAlignment="1">
      <alignment vertical="top" wrapText="1"/>
    </xf>
    <xf numFmtId="2" fontId="0" fillId="0" borderId="1" xfId="0" applyNumberFormat="1" applyBorder="1" applyAlignment="1">
      <alignment horizontal="center" vertical="top"/>
    </xf>
    <xf numFmtId="165" fontId="0" fillId="0" borderId="1" xfId="0" applyNumberFormat="1" applyBorder="1" applyAlignment="1">
      <alignment horizontal="center" vertical="top"/>
    </xf>
    <xf numFmtId="0" fontId="4" fillId="5" borderId="5" xfId="0" applyFont="1" applyFill="1" applyBorder="1" applyAlignment="1">
      <alignment vertical="top" wrapText="1"/>
    </xf>
    <xf numFmtId="2" fontId="0" fillId="5" borderId="1" xfId="0" applyNumberFormat="1" applyFill="1" applyBorder="1" applyAlignment="1">
      <alignment horizontal="center" vertical="top"/>
    </xf>
    <xf numFmtId="1" fontId="0" fillId="0" borderId="1" xfId="0" applyNumberFormat="1" applyBorder="1" applyAlignment="1">
      <alignment horizontal="center" vertical="top"/>
    </xf>
    <xf numFmtId="166" fontId="0" fillId="0" borderId="1" xfId="0" applyNumberFormat="1" applyBorder="1" applyAlignment="1">
      <alignment horizontal="center" vertical="top"/>
    </xf>
    <xf numFmtId="0" fontId="0" fillId="0" borderId="6" xfId="0" applyBorder="1" applyAlignment="1">
      <alignment horizontal="center" vertical="top"/>
    </xf>
    <xf numFmtId="0" fontId="4" fillId="5" borderId="1" xfId="0" applyFont="1" applyFill="1" applyBorder="1" applyAlignment="1">
      <alignment horizontal="center" vertical="top" wrapText="1"/>
    </xf>
    <xf numFmtId="0" fontId="0" fillId="0" borderId="0" xfId="0" applyAlignment="1">
      <alignment vertical="top" wrapText="1"/>
    </xf>
    <xf numFmtId="0" fontId="6" fillId="0" borderId="3" xfId="0" applyFont="1" applyFill="1" applyBorder="1" applyAlignment="1">
      <alignment horizontal="center" vertical="top"/>
    </xf>
    <xf numFmtId="0" fontId="6" fillId="0" borderId="1" xfId="0" applyFont="1" applyFill="1" applyBorder="1" applyAlignment="1">
      <alignment horizontal="center" vertical="top"/>
    </xf>
    <xf numFmtId="0" fontId="7" fillId="0" borderId="0" xfId="0" applyFont="1" applyFill="1" applyAlignment="1">
      <alignment vertical="top"/>
    </xf>
    <xf numFmtId="0" fontId="7" fillId="0" borderId="4" xfId="0" applyFont="1" applyFill="1" applyBorder="1" applyAlignment="1">
      <alignment horizontal="center" vertical="top"/>
    </xf>
    <xf numFmtId="0" fontId="7" fillId="0" borderId="1" xfId="0" applyFont="1" applyFill="1" applyBorder="1" applyAlignment="1">
      <alignment vertical="top" wrapText="1"/>
    </xf>
    <xf numFmtId="9" fontId="7" fillId="0" borderId="1" xfId="1" applyFont="1" applyFill="1" applyBorder="1" applyAlignment="1">
      <alignment horizontal="center" vertical="top"/>
    </xf>
    <xf numFmtId="0" fontId="7" fillId="0" borderId="1" xfId="0" applyFont="1" applyFill="1" applyBorder="1" applyAlignment="1">
      <alignment horizontal="center" vertical="top"/>
    </xf>
    <xf numFmtId="0" fontId="7" fillId="0" borderId="6" xfId="0" applyFont="1" applyFill="1" applyBorder="1" applyAlignment="1">
      <alignment horizontal="center" vertical="top"/>
    </xf>
    <xf numFmtId="0" fontId="7" fillId="0" borderId="5" xfId="0" applyFont="1" applyFill="1" applyBorder="1" applyAlignment="1">
      <alignment vertical="top" wrapText="1"/>
    </xf>
    <xf numFmtId="9" fontId="7" fillId="0" borderId="1" xfId="0" applyNumberFormat="1" applyFont="1" applyFill="1" applyBorder="1" applyAlignment="1">
      <alignment horizontal="center" vertical="top"/>
    </xf>
    <xf numFmtId="0" fontId="6" fillId="0" borderId="9" xfId="0" applyFont="1" applyFill="1" applyBorder="1" applyAlignment="1">
      <alignment vertical="top" wrapText="1"/>
    </xf>
    <xf numFmtId="0" fontId="4" fillId="6" borderId="8" xfId="0" applyFont="1" applyFill="1" applyBorder="1" applyAlignment="1">
      <alignment vertical="top" wrapText="1"/>
    </xf>
  </cellXfs>
  <cellStyles count="2">
    <cellStyle name="Prozent" xfId="1" builtinId="5"/>
    <cellStyle name="Standard"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zoomScale="85" zoomScaleNormal="85" workbookViewId="0">
      <selection activeCell="B2" sqref="B2"/>
    </sheetView>
  </sheetViews>
  <sheetFormatPr baseColWidth="10" defaultColWidth="10.85546875" defaultRowHeight="15" outlineLevelCol="1" x14ac:dyDescent="0.25"/>
  <cols>
    <col min="1" max="1" width="3.85546875" style="4" customWidth="1"/>
    <col min="2" max="2" width="133.28515625" style="12" customWidth="1"/>
    <col min="3" max="3" width="14.5703125" style="4" customWidth="1"/>
    <col min="4" max="4" width="13.42578125" style="4" customWidth="1"/>
    <col min="5" max="5" width="13.42578125" style="4" hidden="1" customWidth="1" outlineLevel="1"/>
    <col min="6" max="6" width="13.85546875" style="5" customWidth="1" collapsed="1"/>
    <col min="7" max="7" width="13.42578125" style="4" hidden="1" customWidth="1" outlineLevel="1"/>
    <col min="8" max="8" width="22.28515625" style="5" customWidth="1" collapsed="1"/>
    <col min="9" max="16384" width="10.85546875" style="5"/>
  </cols>
  <sheetData>
    <row r="1" spans="1:7" ht="16.5" thickBot="1" x14ac:dyDescent="0.3">
      <c r="B1" s="75" t="s">
        <v>79</v>
      </c>
    </row>
    <row r="2" spans="1:7" ht="45" x14ac:dyDescent="0.25">
      <c r="B2" s="74" t="s">
        <v>78</v>
      </c>
    </row>
    <row r="3" spans="1:7" ht="45" x14ac:dyDescent="0.25">
      <c r="A3" s="30"/>
      <c r="B3" s="31" t="s">
        <v>24</v>
      </c>
      <c r="C3" s="13" t="s">
        <v>5</v>
      </c>
      <c r="D3" s="13" t="s">
        <v>6</v>
      </c>
      <c r="E3" s="13" t="s">
        <v>7</v>
      </c>
      <c r="F3" s="13" t="s">
        <v>8</v>
      </c>
      <c r="G3" s="13" t="s">
        <v>9</v>
      </c>
    </row>
    <row r="4" spans="1:7" x14ac:dyDescent="0.25">
      <c r="A4" s="15" t="s">
        <v>3</v>
      </c>
      <c r="B4" s="6" t="s">
        <v>4</v>
      </c>
      <c r="C4" s="14"/>
      <c r="D4" s="15" t="s">
        <v>2</v>
      </c>
      <c r="E4" s="14"/>
      <c r="F4" s="15" t="s">
        <v>2</v>
      </c>
      <c r="G4" s="14"/>
    </row>
    <row r="5" spans="1:7" s="66" customFormat="1" x14ac:dyDescent="0.25">
      <c r="A5" s="64">
        <v>1</v>
      </c>
      <c r="B5" s="7" t="s">
        <v>12</v>
      </c>
      <c r="C5" s="1">
        <f>SUM(C6:C7)</f>
        <v>0.5</v>
      </c>
      <c r="D5" s="3"/>
      <c r="E5" s="3"/>
      <c r="F5" s="2">
        <f>SUM(F6:F7)</f>
        <v>50</v>
      </c>
      <c r="G5" s="65"/>
    </row>
    <row r="6" spans="1:7" s="66" customFormat="1" x14ac:dyDescent="0.25">
      <c r="A6" s="67"/>
      <c r="B6" s="68" t="s">
        <v>13</v>
      </c>
      <c r="C6" s="69">
        <v>0.5</v>
      </c>
      <c r="D6" s="70">
        <v>100</v>
      </c>
      <c r="E6" s="70"/>
      <c r="F6" s="70">
        <f>D6*C6</f>
        <v>50</v>
      </c>
      <c r="G6" s="70"/>
    </row>
    <row r="7" spans="1:7" s="66" customFormat="1" ht="30" x14ac:dyDescent="0.25">
      <c r="A7" s="71"/>
      <c r="B7" s="72" t="s">
        <v>14</v>
      </c>
      <c r="C7" s="69"/>
      <c r="D7" s="70"/>
      <c r="E7" s="70"/>
      <c r="F7" s="70"/>
      <c r="G7" s="70"/>
    </row>
    <row r="8" spans="1:7" s="66" customFormat="1" x14ac:dyDescent="0.25">
      <c r="A8" s="64">
        <v>2</v>
      </c>
      <c r="B8" s="7" t="s">
        <v>10</v>
      </c>
      <c r="C8" s="1">
        <f>SUM(C9:C12)</f>
        <v>0.15</v>
      </c>
      <c r="D8" s="3"/>
      <c r="E8" s="3"/>
      <c r="F8" s="2">
        <f>SUM(F9:F12)</f>
        <v>15</v>
      </c>
      <c r="G8" s="65"/>
    </row>
    <row r="9" spans="1:7" s="66" customFormat="1" ht="30" x14ac:dyDescent="0.25">
      <c r="A9" s="67"/>
      <c r="B9" s="72" t="s">
        <v>73</v>
      </c>
      <c r="C9" s="33">
        <v>7.4999999999999997E-2</v>
      </c>
      <c r="D9" s="70">
        <v>100</v>
      </c>
      <c r="E9" s="70"/>
      <c r="F9" s="70">
        <f>D9*C9</f>
        <v>7.5</v>
      </c>
      <c r="G9" s="70"/>
    </row>
    <row r="10" spans="1:7" s="66" customFormat="1" ht="45" x14ac:dyDescent="0.25">
      <c r="A10" s="71"/>
      <c r="B10" s="72" t="s">
        <v>15</v>
      </c>
      <c r="C10" s="73"/>
      <c r="D10" s="70"/>
      <c r="E10" s="70"/>
      <c r="F10" s="70"/>
      <c r="G10" s="70"/>
    </row>
    <row r="11" spans="1:7" s="66" customFormat="1" ht="30" x14ac:dyDescent="0.25">
      <c r="A11" s="67"/>
      <c r="B11" s="72" t="s">
        <v>74</v>
      </c>
      <c r="C11" s="33">
        <v>7.4999999999999997E-2</v>
      </c>
      <c r="D11" s="70">
        <v>100</v>
      </c>
      <c r="E11" s="70"/>
      <c r="F11" s="70">
        <f>D11*C11</f>
        <v>7.5</v>
      </c>
      <c r="G11" s="70"/>
    </row>
    <row r="12" spans="1:7" s="66" customFormat="1" ht="45" x14ac:dyDescent="0.25">
      <c r="A12" s="71"/>
      <c r="B12" s="72" t="s">
        <v>15</v>
      </c>
      <c r="C12" s="73"/>
      <c r="D12" s="70"/>
      <c r="E12" s="70"/>
      <c r="F12" s="70"/>
      <c r="G12" s="70"/>
    </row>
    <row r="13" spans="1:7" x14ac:dyDescent="0.25">
      <c r="A13" s="27">
        <v>3</v>
      </c>
      <c r="B13" s="7" t="s">
        <v>0</v>
      </c>
      <c r="C13" s="1">
        <f>SUM(C14:C19)</f>
        <v>0.1</v>
      </c>
      <c r="D13" s="3"/>
      <c r="E13" s="3"/>
      <c r="F13" s="2">
        <f>SUM(F14:F19)</f>
        <v>10</v>
      </c>
      <c r="G13" s="3"/>
    </row>
    <row r="14" spans="1:7" s="10" customFormat="1" x14ac:dyDescent="0.25">
      <c r="A14" s="21"/>
      <c r="B14" s="16" t="s">
        <v>18</v>
      </c>
      <c r="C14" s="33">
        <v>0.05</v>
      </c>
      <c r="D14" s="9">
        <v>100</v>
      </c>
      <c r="E14" s="9"/>
      <c r="F14" s="34">
        <f>D14*C14</f>
        <v>5</v>
      </c>
      <c r="G14" s="9"/>
    </row>
    <row r="15" spans="1:7" s="10" customFormat="1" ht="30" x14ac:dyDescent="0.25">
      <c r="A15" s="25"/>
      <c r="B15" s="22" t="s">
        <v>19</v>
      </c>
      <c r="C15" s="8"/>
      <c r="D15" s="9"/>
      <c r="E15" s="9"/>
      <c r="F15" s="9"/>
      <c r="G15" s="9"/>
    </row>
    <row r="16" spans="1:7" s="10" customFormat="1" x14ac:dyDescent="0.25">
      <c r="A16" s="21"/>
      <c r="B16" s="16" t="s">
        <v>40</v>
      </c>
      <c r="C16" s="33">
        <v>2.5000000000000001E-2</v>
      </c>
      <c r="D16" s="9">
        <v>100</v>
      </c>
      <c r="E16" s="9"/>
      <c r="F16" s="34">
        <f>D16*C16</f>
        <v>2.5</v>
      </c>
      <c r="G16" s="9"/>
    </row>
    <row r="17" spans="1:8" s="10" customFormat="1" ht="45" x14ac:dyDescent="0.25">
      <c r="A17" s="25"/>
      <c r="B17" s="22" t="s">
        <v>39</v>
      </c>
      <c r="C17" s="8"/>
      <c r="D17" s="9"/>
      <c r="E17" s="9"/>
      <c r="F17" s="9"/>
      <c r="G17" s="9"/>
    </row>
    <row r="18" spans="1:8" s="10" customFormat="1" x14ac:dyDescent="0.25">
      <c r="A18" s="21"/>
      <c r="B18" s="16" t="s">
        <v>41</v>
      </c>
      <c r="C18" s="33">
        <v>2.5000000000000001E-2</v>
      </c>
      <c r="D18" s="9">
        <v>100</v>
      </c>
      <c r="E18" s="9"/>
      <c r="F18" s="34">
        <f>D18*C18</f>
        <v>2.5</v>
      </c>
      <c r="G18" s="9"/>
    </row>
    <row r="19" spans="1:8" s="10" customFormat="1" ht="45" x14ac:dyDescent="0.25">
      <c r="A19" s="26"/>
      <c r="B19" s="22" t="s">
        <v>42</v>
      </c>
      <c r="C19" s="8"/>
      <c r="D19" s="9"/>
      <c r="E19" s="9"/>
      <c r="F19" s="9"/>
      <c r="G19" s="9"/>
    </row>
    <row r="20" spans="1:8" hidden="1" x14ac:dyDescent="0.25">
      <c r="A20" s="27">
        <v>4</v>
      </c>
      <c r="B20" s="7" t="s">
        <v>16</v>
      </c>
      <c r="C20" s="1">
        <f>SUM(C21:C26)</f>
        <v>0</v>
      </c>
      <c r="D20" s="3"/>
      <c r="E20" s="3"/>
      <c r="F20" s="2">
        <f>SUM(F21:F26)</f>
        <v>0</v>
      </c>
      <c r="G20" s="3"/>
    </row>
    <row r="21" spans="1:8" s="10" customFormat="1" hidden="1" x14ac:dyDescent="0.25">
      <c r="A21" s="21"/>
      <c r="B21" s="16" t="s">
        <v>75</v>
      </c>
      <c r="C21" s="33">
        <v>0</v>
      </c>
      <c r="D21" s="9">
        <v>100</v>
      </c>
      <c r="E21" s="9"/>
      <c r="F21" s="9">
        <f>D21*C21</f>
        <v>0</v>
      </c>
      <c r="G21" s="9"/>
    </row>
    <row r="22" spans="1:8" s="10" customFormat="1" ht="45" hidden="1" x14ac:dyDescent="0.25">
      <c r="A22" s="21"/>
      <c r="B22" s="16" t="s">
        <v>76</v>
      </c>
      <c r="C22" s="33"/>
      <c r="D22" s="9"/>
      <c r="E22" s="9"/>
      <c r="F22" s="9"/>
      <c r="G22" s="9"/>
    </row>
    <row r="23" spans="1:8" s="10" customFormat="1" hidden="1" x14ac:dyDescent="0.25">
      <c r="A23" s="21"/>
      <c r="B23" s="16" t="s">
        <v>77</v>
      </c>
      <c r="C23" s="33">
        <v>0</v>
      </c>
      <c r="D23" s="9">
        <v>100</v>
      </c>
      <c r="E23" s="9"/>
      <c r="F23" s="9">
        <f>D23*C23</f>
        <v>0</v>
      </c>
      <c r="G23" s="9"/>
    </row>
    <row r="24" spans="1:8" s="10" customFormat="1" ht="45" hidden="1" x14ac:dyDescent="0.25">
      <c r="A24" s="21"/>
      <c r="B24" s="16" t="s">
        <v>48</v>
      </c>
      <c r="C24" s="33"/>
      <c r="D24" s="9"/>
      <c r="E24" s="9"/>
      <c r="F24" s="9"/>
      <c r="G24" s="9"/>
      <c r="H24" s="35"/>
    </row>
    <row r="25" spans="1:8" s="10" customFormat="1" hidden="1" x14ac:dyDescent="0.25">
      <c r="A25" s="21"/>
      <c r="B25" s="16" t="s">
        <v>45</v>
      </c>
      <c r="C25" s="33">
        <v>0</v>
      </c>
      <c r="D25" s="9">
        <v>100</v>
      </c>
      <c r="E25" s="9"/>
      <c r="F25" s="9">
        <f>D25*C25</f>
        <v>0</v>
      </c>
      <c r="G25" s="9"/>
    </row>
    <row r="26" spans="1:8" s="10" customFormat="1" ht="45" hidden="1" x14ac:dyDescent="0.25">
      <c r="A26" s="18"/>
      <c r="B26" s="16" t="s">
        <v>49</v>
      </c>
      <c r="C26" s="33"/>
      <c r="D26" s="9"/>
      <c r="E26" s="9"/>
      <c r="F26" s="9"/>
      <c r="G26" s="9"/>
      <c r="H26" s="35"/>
    </row>
    <row r="27" spans="1:8" x14ac:dyDescent="0.25">
      <c r="A27" s="27">
        <v>5</v>
      </c>
      <c r="B27" s="7" t="s">
        <v>11</v>
      </c>
      <c r="C27" s="1">
        <f>C28</f>
        <v>0.25</v>
      </c>
      <c r="D27" s="3"/>
      <c r="E27" s="3"/>
      <c r="F27" s="2">
        <f>F28</f>
        <v>25</v>
      </c>
      <c r="G27" s="3"/>
    </row>
    <row r="28" spans="1:8" s="10" customFormat="1" x14ac:dyDescent="0.25">
      <c r="A28" s="23"/>
      <c r="B28" s="16" t="s">
        <v>38</v>
      </c>
      <c r="C28" s="8">
        <v>0.25</v>
      </c>
      <c r="D28" s="9">
        <v>100</v>
      </c>
      <c r="E28" s="9"/>
      <c r="F28" s="9">
        <f>D28*C28</f>
        <v>25</v>
      </c>
      <c r="G28" s="24"/>
    </row>
    <row r="29" spans="1:8" s="10" customFormat="1" ht="30" x14ac:dyDescent="0.25">
      <c r="A29" s="18"/>
      <c r="B29" s="22" t="s">
        <v>17</v>
      </c>
      <c r="C29" s="8"/>
      <c r="D29" s="9"/>
      <c r="E29" s="9"/>
      <c r="F29" s="9"/>
      <c r="G29" s="9"/>
    </row>
    <row r="30" spans="1:8" x14ac:dyDescent="0.25">
      <c r="A30" s="29"/>
      <c r="B30" s="19" t="s">
        <v>1</v>
      </c>
      <c r="C30" s="28"/>
      <c r="D30" s="28"/>
      <c r="E30" s="28"/>
      <c r="F30" s="20">
        <f>F8+F20+F5+F13+F27</f>
        <v>100</v>
      </c>
      <c r="G30" s="20"/>
    </row>
    <row r="32" spans="1:8" x14ac:dyDescent="0.25">
      <c r="B32" s="5"/>
    </row>
  </sheetData>
  <autoFilter ref="A1:H1"/>
  <printOptions horizontalCentered="1"/>
  <pageMargins left="0.70866141732283472" right="0.70866141732283472" top="0.78740157480314965" bottom="0.78740157480314965" header="0.31496062992125984" footer="0.31496062992125984"/>
  <pageSetup paperSize="9" scale="59" orientation="landscape" horizontalDpi="4294967294" r:id="rId1"/>
  <headerFooter>
    <oddHeader>&amp;LAnlage Wertungsmatrix</oddHeader>
    <oddFooter>&amp;LStand: 23.02.2021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70" zoomScaleNormal="70" workbookViewId="0">
      <selection activeCell="C24" sqref="C24"/>
    </sheetView>
  </sheetViews>
  <sheetFormatPr baseColWidth="10" defaultColWidth="11.42578125" defaultRowHeight="15" outlineLevelCol="1" x14ac:dyDescent="0.25"/>
  <cols>
    <col min="1" max="1" width="7.140625" style="37" bestFit="1" customWidth="1"/>
    <col min="2" max="2" width="56.85546875" style="63" customWidth="1"/>
    <col min="3" max="3" width="13.140625" style="37" customWidth="1"/>
    <col min="4" max="4" width="12.85546875" style="39" customWidth="1"/>
    <col min="5" max="5" width="11.28515625" style="37" hidden="1" customWidth="1" outlineLevel="1"/>
    <col min="6" max="6" width="11.42578125" style="39" collapsed="1"/>
    <col min="7" max="7" width="0" style="39" hidden="1" customWidth="1" outlineLevel="1"/>
    <col min="8" max="8" width="11.42578125" style="39" collapsed="1"/>
    <col min="9" max="16384" width="11.42578125" style="39"/>
  </cols>
  <sheetData>
    <row r="1" spans="1:7" ht="15.75" x14ac:dyDescent="0.25">
      <c r="B1" s="38" t="s">
        <v>54</v>
      </c>
      <c r="C1" s="39"/>
      <c r="E1" s="40" t="s">
        <v>25</v>
      </c>
    </row>
    <row r="2" spans="1:7" x14ac:dyDescent="0.25">
      <c r="B2" s="41"/>
    </row>
    <row r="3" spans="1:7" ht="45" x14ac:dyDescent="0.25">
      <c r="B3" s="41"/>
      <c r="C3" s="42" t="s">
        <v>26</v>
      </c>
      <c r="D3" s="42" t="s">
        <v>71</v>
      </c>
      <c r="E3" s="42" t="s">
        <v>72</v>
      </c>
      <c r="F3" s="42" t="s">
        <v>8</v>
      </c>
      <c r="G3" s="42" t="s">
        <v>9</v>
      </c>
    </row>
    <row r="4" spans="1:7" ht="18.75" x14ac:dyDescent="0.25">
      <c r="A4" s="43" t="s">
        <v>27</v>
      </c>
      <c r="B4" s="44" t="s">
        <v>28</v>
      </c>
      <c r="C4" s="45"/>
      <c r="D4" s="43" t="s">
        <v>2</v>
      </c>
      <c r="E4" s="43"/>
      <c r="F4" s="43" t="s">
        <v>2</v>
      </c>
      <c r="G4" s="43" t="s">
        <v>29</v>
      </c>
    </row>
    <row r="5" spans="1:7" ht="31.5" x14ac:dyDescent="0.25">
      <c r="A5" s="43">
        <v>1</v>
      </c>
      <c r="B5" s="46" t="s">
        <v>55</v>
      </c>
      <c r="C5" s="47">
        <v>0.5</v>
      </c>
      <c r="D5" s="48">
        <v>100</v>
      </c>
      <c r="E5" s="49"/>
      <c r="F5" s="50">
        <f>D5*C5</f>
        <v>50</v>
      </c>
      <c r="G5" s="49">
        <f>C5*E5</f>
        <v>0</v>
      </c>
    </row>
    <row r="6" spans="1:7" ht="15.75" x14ac:dyDescent="0.25">
      <c r="A6" s="51">
        <v>2</v>
      </c>
      <c r="B6" s="46" t="s">
        <v>0</v>
      </c>
      <c r="C6" s="47">
        <v>0.1</v>
      </c>
      <c r="D6" s="48">
        <f>SUM(D7:D9)</f>
        <v>100</v>
      </c>
      <c r="E6" s="52"/>
      <c r="F6" s="50">
        <f>D6*C6</f>
        <v>10</v>
      </c>
      <c r="G6" s="49">
        <f>C6*E6</f>
        <v>0</v>
      </c>
    </row>
    <row r="7" spans="1:7" ht="60" x14ac:dyDescent="0.25">
      <c r="A7" s="53"/>
      <c r="B7" s="54" t="s">
        <v>56</v>
      </c>
      <c r="C7" s="55"/>
      <c r="D7" s="56">
        <f>100/3</f>
        <v>33.333333333333336</v>
      </c>
      <c r="E7" s="55"/>
      <c r="F7" s="43"/>
      <c r="G7" s="43"/>
    </row>
    <row r="8" spans="1:7" ht="30" x14ac:dyDescent="0.25">
      <c r="A8" s="53"/>
      <c r="B8" s="54" t="s">
        <v>57</v>
      </c>
      <c r="C8" s="55"/>
      <c r="D8" s="56">
        <f>100/3</f>
        <v>33.333333333333336</v>
      </c>
      <c r="E8" s="55"/>
      <c r="F8" s="43"/>
      <c r="G8" s="43"/>
    </row>
    <row r="9" spans="1:7" ht="30" x14ac:dyDescent="0.25">
      <c r="A9" s="53"/>
      <c r="B9" s="54" t="s">
        <v>30</v>
      </c>
      <c r="C9" s="55"/>
      <c r="D9" s="56">
        <f>100/3</f>
        <v>33.333333333333336</v>
      </c>
      <c r="E9" s="55"/>
      <c r="F9" s="43"/>
      <c r="G9" s="43"/>
    </row>
    <row r="10" spans="1:7" ht="15.75" x14ac:dyDescent="0.25">
      <c r="A10" s="51">
        <v>3</v>
      </c>
      <c r="B10" s="57" t="s">
        <v>31</v>
      </c>
      <c r="C10" s="47">
        <v>0.1</v>
      </c>
      <c r="D10" s="48">
        <v>100</v>
      </c>
      <c r="E10" s="58"/>
      <c r="F10" s="50">
        <f>D10*C10</f>
        <v>10</v>
      </c>
      <c r="G10" s="49">
        <f>C10*E10</f>
        <v>0</v>
      </c>
    </row>
    <row r="11" spans="1:7" ht="51" customHeight="1" x14ac:dyDescent="0.25">
      <c r="A11" s="53"/>
      <c r="B11" s="54" t="s">
        <v>58</v>
      </c>
      <c r="C11" s="43"/>
      <c r="D11" s="59">
        <v>50</v>
      </c>
      <c r="E11" s="55"/>
      <c r="F11" s="60"/>
      <c r="G11" s="43"/>
    </row>
    <row r="12" spans="1:7" ht="51" customHeight="1" x14ac:dyDescent="0.25">
      <c r="A12" s="61"/>
      <c r="B12" s="54" t="s">
        <v>59</v>
      </c>
      <c r="C12" s="43"/>
      <c r="D12" s="59">
        <v>50</v>
      </c>
      <c r="E12" s="55"/>
      <c r="F12" s="60"/>
      <c r="G12" s="43"/>
    </row>
    <row r="13" spans="1:7" ht="15.75" x14ac:dyDescent="0.25">
      <c r="A13" s="51">
        <v>4</v>
      </c>
      <c r="B13" s="57" t="s">
        <v>16</v>
      </c>
      <c r="C13" s="47">
        <v>0.1</v>
      </c>
      <c r="D13" s="48">
        <v>100</v>
      </c>
      <c r="E13" s="58"/>
      <c r="F13" s="50">
        <f>D13*C13</f>
        <v>10</v>
      </c>
      <c r="G13" s="49">
        <f>C13*E13</f>
        <v>0</v>
      </c>
    </row>
    <row r="14" spans="1:7" x14ac:dyDescent="0.25">
      <c r="A14" s="53"/>
      <c r="B14" s="54" t="s">
        <v>32</v>
      </c>
      <c r="C14" s="43"/>
      <c r="D14" s="56">
        <f>100/3</f>
        <v>33.333333333333336</v>
      </c>
      <c r="E14" s="55"/>
      <c r="F14" s="60"/>
      <c r="G14" s="43"/>
    </row>
    <row r="15" spans="1:7" ht="30" x14ac:dyDescent="0.25">
      <c r="A15" s="53"/>
      <c r="B15" s="54" t="s">
        <v>33</v>
      </c>
      <c r="C15" s="43"/>
      <c r="D15" s="56">
        <f t="shared" ref="D15:D16" si="0">100/3</f>
        <v>33.333333333333336</v>
      </c>
      <c r="E15" s="55"/>
      <c r="F15" s="60"/>
      <c r="G15" s="43"/>
    </row>
    <row r="16" spans="1:7" x14ac:dyDescent="0.25">
      <c r="A16" s="61"/>
      <c r="B16" s="54" t="s">
        <v>34</v>
      </c>
      <c r="C16" s="43"/>
      <c r="D16" s="56">
        <f t="shared" si="0"/>
        <v>33.333333333333336</v>
      </c>
      <c r="E16" s="55"/>
      <c r="F16" s="60"/>
      <c r="G16" s="43"/>
    </row>
    <row r="17" spans="1:7" ht="15.75" x14ac:dyDescent="0.25">
      <c r="A17" s="51">
        <v>5</v>
      </c>
      <c r="B17" s="46" t="s">
        <v>60</v>
      </c>
      <c r="C17" s="47">
        <v>0.1</v>
      </c>
      <c r="D17" s="48">
        <v>100</v>
      </c>
      <c r="E17" s="58"/>
      <c r="F17" s="50">
        <f>D17*C17</f>
        <v>10</v>
      </c>
      <c r="G17" s="49">
        <f>C17*E17</f>
        <v>0</v>
      </c>
    </row>
    <row r="18" spans="1:7" ht="30" x14ac:dyDescent="0.25">
      <c r="A18" s="53"/>
      <c r="B18" s="54" t="s">
        <v>61</v>
      </c>
      <c r="C18" s="43"/>
      <c r="D18" s="59">
        <v>100</v>
      </c>
      <c r="E18" s="55"/>
      <c r="F18" s="60"/>
      <c r="G18" s="43"/>
    </row>
    <row r="19" spans="1:7" ht="30" x14ac:dyDescent="0.25">
      <c r="A19" s="53"/>
      <c r="B19" s="54" t="s">
        <v>62</v>
      </c>
      <c r="C19" s="43"/>
      <c r="D19" s="59">
        <v>75</v>
      </c>
      <c r="E19" s="55"/>
      <c r="F19" s="60"/>
      <c r="G19" s="43"/>
    </row>
    <row r="20" spans="1:7" ht="30" x14ac:dyDescent="0.25">
      <c r="A20" s="53"/>
      <c r="B20" s="54" t="s">
        <v>63</v>
      </c>
      <c r="C20" s="43"/>
      <c r="D20" s="59">
        <v>50</v>
      </c>
      <c r="E20" s="55"/>
      <c r="F20" s="60"/>
      <c r="G20" s="43"/>
    </row>
    <row r="21" spans="1:7" ht="30" x14ac:dyDescent="0.25">
      <c r="A21" s="53"/>
      <c r="B21" s="54" t="s">
        <v>64</v>
      </c>
      <c r="C21" s="43"/>
      <c r="D21" s="59">
        <v>25</v>
      </c>
      <c r="E21" s="55"/>
      <c r="F21" s="60"/>
      <c r="G21" s="43"/>
    </row>
    <row r="22" spans="1:7" ht="30" x14ac:dyDescent="0.25">
      <c r="A22" s="61"/>
      <c r="B22" s="54" t="s">
        <v>65</v>
      </c>
      <c r="C22" s="43"/>
      <c r="D22" s="59">
        <v>0</v>
      </c>
      <c r="E22" s="55"/>
      <c r="F22" s="60"/>
      <c r="G22" s="43"/>
    </row>
    <row r="23" spans="1:7" ht="15.75" x14ac:dyDescent="0.25">
      <c r="A23" s="51">
        <v>6</v>
      </c>
      <c r="B23" s="57" t="s">
        <v>35</v>
      </c>
      <c r="C23" s="47">
        <v>0.1</v>
      </c>
      <c r="D23" s="48">
        <v>100</v>
      </c>
      <c r="E23" s="58"/>
      <c r="F23" s="50">
        <f>D23*C23</f>
        <v>10</v>
      </c>
      <c r="G23" s="49">
        <f>C23*E23</f>
        <v>0</v>
      </c>
    </row>
    <row r="24" spans="1:7" x14ac:dyDescent="0.25">
      <c r="A24" s="53"/>
      <c r="B24" s="54" t="s">
        <v>66</v>
      </c>
      <c r="C24" s="43"/>
      <c r="D24" s="59">
        <v>100</v>
      </c>
      <c r="E24" s="55"/>
      <c r="F24" s="60"/>
      <c r="G24" s="43"/>
    </row>
    <row r="25" spans="1:7" x14ac:dyDescent="0.25">
      <c r="A25" s="53"/>
      <c r="B25" s="54" t="s">
        <v>67</v>
      </c>
      <c r="C25" s="43"/>
      <c r="D25" s="59">
        <v>75</v>
      </c>
      <c r="E25" s="55"/>
      <c r="F25" s="60"/>
      <c r="G25" s="43"/>
    </row>
    <row r="26" spans="1:7" x14ac:dyDescent="0.25">
      <c r="A26" s="53"/>
      <c r="B26" s="54" t="s">
        <v>68</v>
      </c>
      <c r="C26" s="43"/>
      <c r="D26" s="59">
        <v>50</v>
      </c>
      <c r="E26" s="55"/>
      <c r="F26" s="60"/>
      <c r="G26" s="43"/>
    </row>
    <row r="27" spans="1:7" x14ac:dyDescent="0.25">
      <c r="A27" s="53"/>
      <c r="B27" s="54" t="s">
        <v>69</v>
      </c>
      <c r="C27" s="43"/>
      <c r="D27" s="59">
        <v>25</v>
      </c>
      <c r="E27" s="55"/>
      <c r="F27" s="60"/>
      <c r="G27" s="43"/>
    </row>
    <row r="28" spans="1:7" x14ac:dyDescent="0.25">
      <c r="A28" s="61"/>
      <c r="B28" s="54" t="s">
        <v>70</v>
      </c>
      <c r="C28" s="43"/>
      <c r="D28" s="59">
        <v>0</v>
      </c>
      <c r="E28" s="55"/>
      <c r="F28" s="60"/>
      <c r="G28" s="43"/>
    </row>
    <row r="30" spans="1:7" ht="15.75" x14ac:dyDescent="0.25">
      <c r="B30" s="46" t="s">
        <v>1</v>
      </c>
      <c r="F30" s="62">
        <f>SUM(F5:F29)</f>
        <v>100</v>
      </c>
      <c r="G30" s="62">
        <f>SUM(G17:G28)</f>
        <v>0</v>
      </c>
    </row>
    <row r="31" spans="1:7" x14ac:dyDescent="0.25">
      <c r="B31" s="39"/>
    </row>
  </sheetData>
  <pageMargins left="0.70866141732283472" right="0.70866141732283472" top="0.78740157480314965" bottom="0.78740157480314965" header="0.31496062992125984" footer="0.31496062992125984"/>
  <pageSetup paperSize="9" scale="86" orientation="landscape"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zoomScale="85" zoomScaleNormal="85" workbookViewId="0">
      <selection activeCell="C24" sqref="C24"/>
    </sheetView>
  </sheetViews>
  <sheetFormatPr baseColWidth="10" defaultColWidth="10.85546875" defaultRowHeight="15" outlineLevelCol="1" x14ac:dyDescent="0.25"/>
  <cols>
    <col min="1" max="1" width="3.85546875" style="4" customWidth="1"/>
    <col min="2" max="2" width="127.42578125" style="12" customWidth="1"/>
    <col min="3" max="3" width="14.5703125" style="4" customWidth="1"/>
    <col min="4" max="4" width="13.42578125" style="4" customWidth="1"/>
    <col min="5" max="5" width="13.42578125" style="4" hidden="1" customWidth="1" outlineLevel="1"/>
    <col min="6" max="6" width="13.85546875" style="5" customWidth="1" collapsed="1"/>
    <col min="7" max="7" width="13.42578125" style="4" hidden="1" customWidth="1" outlineLevel="1"/>
    <col min="8" max="8" width="22.28515625" style="5" customWidth="1" collapsed="1"/>
    <col min="9" max="9" width="10.85546875" style="4"/>
    <col min="10" max="16384" width="10.85546875" style="5"/>
  </cols>
  <sheetData>
    <row r="1" spans="1:9" x14ac:dyDescent="0.25">
      <c r="I1" s="4" t="s">
        <v>51</v>
      </c>
    </row>
    <row r="2" spans="1:9" ht="45" x14ac:dyDescent="0.25">
      <c r="A2" s="30"/>
      <c r="B2" s="31" t="s">
        <v>24</v>
      </c>
      <c r="C2" s="13" t="s">
        <v>5</v>
      </c>
      <c r="D2" s="13" t="s">
        <v>6</v>
      </c>
      <c r="E2" s="13" t="s">
        <v>7</v>
      </c>
      <c r="F2" s="13" t="s">
        <v>8</v>
      </c>
      <c r="G2" s="13" t="s">
        <v>9</v>
      </c>
    </row>
    <row r="3" spans="1:9" x14ac:dyDescent="0.25">
      <c r="A3" s="15" t="s">
        <v>3</v>
      </c>
      <c r="B3" s="6" t="s">
        <v>4</v>
      </c>
      <c r="C3" s="14"/>
      <c r="D3" s="15" t="s">
        <v>2</v>
      </c>
      <c r="E3" s="14"/>
      <c r="F3" s="15" t="s">
        <v>2</v>
      </c>
      <c r="G3" s="14"/>
    </row>
    <row r="4" spans="1:9" x14ac:dyDescent="0.25">
      <c r="A4" s="17">
        <v>1</v>
      </c>
      <c r="B4" s="7" t="s">
        <v>12</v>
      </c>
      <c r="C4" s="1">
        <f>SUM(C5:C6)</f>
        <v>0.4</v>
      </c>
      <c r="D4" s="2"/>
      <c r="E4" s="2"/>
      <c r="F4" s="2">
        <f>SUM(F5:F6)</f>
        <v>40</v>
      </c>
      <c r="G4" s="2"/>
    </row>
    <row r="5" spans="1:9" s="10" customFormat="1" x14ac:dyDescent="0.25">
      <c r="A5" s="25"/>
      <c r="B5" s="16" t="s">
        <v>13</v>
      </c>
      <c r="C5" s="8">
        <v>0.4</v>
      </c>
      <c r="D5" s="9">
        <v>100</v>
      </c>
      <c r="E5" s="9"/>
      <c r="F5" s="9">
        <f>D5*C5</f>
        <v>40</v>
      </c>
      <c r="G5" s="9"/>
      <c r="I5" s="36"/>
    </row>
    <row r="6" spans="1:9" s="10" customFormat="1" ht="30" x14ac:dyDescent="0.25">
      <c r="A6" s="26"/>
      <c r="B6" s="22" t="s">
        <v>14</v>
      </c>
      <c r="C6" s="8"/>
      <c r="D6" s="9"/>
      <c r="E6" s="9"/>
      <c r="F6" s="9"/>
      <c r="G6" s="9"/>
      <c r="I6" s="36" t="s">
        <v>52</v>
      </c>
    </row>
    <row r="7" spans="1:9" x14ac:dyDescent="0.25">
      <c r="A7" s="27">
        <v>2</v>
      </c>
      <c r="B7" s="11" t="s">
        <v>10</v>
      </c>
      <c r="C7" s="1">
        <f>SUM(C8:C11)</f>
        <v>0.2</v>
      </c>
      <c r="D7" s="2"/>
      <c r="E7" s="2"/>
      <c r="F7" s="2">
        <f>SUM(F8:F11)</f>
        <v>20</v>
      </c>
      <c r="G7" s="2"/>
    </row>
    <row r="8" spans="1:9" s="10" customFormat="1" ht="30" x14ac:dyDescent="0.25">
      <c r="A8" s="21"/>
      <c r="B8" s="22" t="s">
        <v>36</v>
      </c>
      <c r="C8" s="32">
        <v>0.1</v>
      </c>
      <c r="D8" s="9">
        <v>100</v>
      </c>
      <c r="E8" s="9"/>
      <c r="F8" s="9">
        <f>D8*C8</f>
        <v>10</v>
      </c>
      <c r="G8" s="9"/>
      <c r="I8" s="36"/>
    </row>
    <row r="9" spans="1:9" s="10" customFormat="1" ht="45" x14ac:dyDescent="0.25">
      <c r="A9" s="18"/>
      <c r="B9" s="22" t="s">
        <v>15</v>
      </c>
      <c r="C9" s="32"/>
      <c r="D9" s="9"/>
      <c r="E9" s="9"/>
      <c r="F9" s="9"/>
      <c r="G9" s="9"/>
      <c r="I9" s="36" t="s">
        <v>52</v>
      </c>
    </row>
    <row r="10" spans="1:9" s="10" customFormat="1" ht="30" x14ac:dyDescent="0.25">
      <c r="A10" s="21"/>
      <c r="B10" s="22" t="s">
        <v>37</v>
      </c>
      <c r="C10" s="32">
        <v>0.1</v>
      </c>
      <c r="D10" s="9">
        <v>100</v>
      </c>
      <c r="E10" s="9"/>
      <c r="F10" s="9">
        <f>D10*C10</f>
        <v>10</v>
      </c>
      <c r="G10" s="9"/>
      <c r="I10" s="36"/>
    </row>
    <row r="11" spans="1:9" s="10" customFormat="1" ht="45" x14ac:dyDescent="0.25">
      <c r="A11" s="18"/>
      <c r="B11" s="22" t="s">
        <v>15</v>
      </c>
      <c r="C11" s="32"/>
      <c r="D11" s="9"/>
      <c r="E11" s="9"/>
      <c r="F11" s="9"/>
      <c r="G11" s="9"/>
      <c r="I11" s="36" t="s">
        <v>52</v>
      </c>
    </row>
    <row r="12" spans="1:9" x14ac:dyDescent="0.25">
      <c r="A12" s="27">
        <v>3</v>
      </c>
      <c r="B12" s="7" t="s">
        <v>0</v>
      </c>
      <c r="C12" s="1">
        <f>SUM(C13:C18)</f>
        <v>0.2</v>
      </c>
      <c r="D12" s="3"/>
      <c r="E12" s="3"/>
      <c r="F12" s="2">
        <f>SUM(F13:F18)</f>
        <v>20</v>
      </c>
      <c r="G12" s="3"/>
    </row>
    <row r="13" spans="1:9" s="10" customFormat="1" x14ac:dyDescent="0.25">
      <c r="A13" s="21"/>
      <c r="B13" s="16" t="s">
        <v>18</v>
      </c>
      <c r="C13" s="33">
        <v>0.1</v>
      </c>
      <c r="D13" s="9">
        <v>100</v>
      </c>
      <c r="E13" s="9"/>
      <c r="F13" s="34">
        <f>D13*C13</f>
        <v>10</v>
      </c>
      <c r="G13" s="9"/>
      <c r="I13" s="36"/>
    </row>
    <row r="14" spans="1:9" s="10" customFormat="1" ht="30" x14ac:dyDescent="0.25">
      <c r="A14" s="26"/>
      <c r="B14" s="22" t="s">
        <v>19</v>
      </c>
      <c r="C14" s="8"/>
      <c r="D14" s="9"/>
      <c r="E14" s="9"/>
      <c r="F14" s="9"/>
      <c r="G14" s="9"/>
      <c r="I14" s="36" t="s">
        <v>53</v>
      </c>
    </row>
    <row r="15" spans="1:9" s="10" customFormat="1" x14ac:dyDescent="0.25">
      <c r="A15" s="21"/>
      <c r="B15" s="16" t="s">
        <v>40</v>
      </c>
      <c r="C15" s="33">
        <v>0.05</v>
      </c>
      <c r="D15" s="9">
        <v>100</v>
      </c>
      <c r="E15" s="9"/>
      <c r="F15" s="34">
        <f>D15*C15</f>
        <v>5</v>
      </c>
      <c r="G15" s="9"/>
      <c r="I15" s="36"/>
    </row>
    <row r="16" spans="1:9" s="10" customFormat="1" ht="45" x14ac:dyDescent="0.25">
      <c r="A16" s="26"/>
      <c r="B16" s="22" t="s">
        <v>39</v>
      </c>
      <c r="C16" s="8"/>
      <c r="D16" s="9"/>
      <c r="E16" s="9"/>
      <c r="F16" s="9"/>
      <c r="G16" s="9"/>
      <c r="I16" s="36" t="s">
        <v>53</v>
      </c>
    </row>
    <row r="17" spans="1:9" s="10" customFormat="1" x14ac:dyDescent="0.25">
      <c r="A17" s="21"/>
      <c r="B17" s="16" t="s">
        <v>41</v>
      </c>
      <c r="C17" s="33">
        <v>0.05</v>
      </c>
      <c r="D17" s="9">
        <v>100</v>
      </c>
      <c r="E17" s="9"/>
      <c r="F17" s="34">
        <f>D17*C17</f>
        <v>5</v>
      </c>
      <c r="G17" s="9"/>
      <c r="I17" s="36"/>
    </row>
    <row r="18" spans="1:9" s="10" customFormat="1" ht="45" x14ac:dyDescent="0.25">
      <c r="A18" s="26"/>
      <c r="B18" s="22" t="s">
        <v>42</v>
      </c>
      <c r="C18" s="8"/>
      <c r="D18" s="9"/>
      <c r="E18" s="9"/>
      <c r="F18" s="9"/>
      <c r="G18" s="9"/>
      <c r="I18" s="36" t="s">
        <v>53</v>
      </c>
    </row>
    <row r="19" spans="1:9" x14ac:dyDescent="0.25">
      <c r="A19" s="27">
        <v>4</v>
      </c>
      <c r="B19" s="7" t="s">
        <v>16</v>
      </c>
      <c r="C19" s="1">
        <f>SUM(C20:C27)</f>
        <v>0.1</v>
      </c>
      <c r="D19" s="3"/>
      <c r="E19" s="3"/>
      <c r="F19" s="2">
        <f>SUM(F20:F27)</f>
        <v>10</v>
      </c>
      <c r="G19" s="3"/>
    </row>
    <row r="20" spans="1:9" s="10" customFormat="1" x14ac:dyDescent="0.25">
      <c r="A20" s="21"/>
      <c r="B20" s="16" t="s">
        <v>21</v>
      </c>
      <c r="C20" s="33">
        <v>2.5000000000000001E-2</v>
      </c>
      <c r="D20" s="9">
        <v>100</v>
      </c>
      <c r="E20" s="9"/>
      <c r="F20" s="9">
        <f>D20*C20</f>
        <v>2.5</v>
      </c>
      <c r="G20" s="9"/>
      <c r="I20" s="36"/>
    </row>
    <row r="21" spans="1:9" s="10" customFormat="1" ht="45" x14ac:dyDescent="0.25">
      <c r="A21" s="18"/>
      <c r="B21" s="16" t="s">
        <v>47</v>
      </c>
      <c r="C21" s="33"/>
      <c r="D21" s="9"/>
      <c r="E21" s="9"/>
      <c r="F21" s="9"/>
      <c r="G21" s="9"/>
      <c r="I21" s="36" t="s">
        <v>52</v>
      </c>
    </row>
    <row r="22" spans="1:9" s="10" customFormat="1" x14ac:dyDescent="0.25">
      <c r="A22" s="21"/>
      <c r="B22" s="16" t="s">
        <v>22</v>
      </c>
      <c r="C22" s="33">
        <v>2.5000000000000001E-2</v>
      </c>
      <c r="D22" s="9">
        <v>100</v>
      </c>
      <c r="E22" s="9"/>
      <c r="F22" s="9">
        <f>D22*C22</f>
        <v>2.5</v>
      </c>
      <c r="G22" s="9"/>
      <c r="I22" s="36"/>
    </row>
    <row r="23" spans="1:9" s="10" customFormat="1" ht="45" x14ac:dyDescent="0.25">
      <c r="A23" s="18"/>
      <c r="B23" s="16" t="s">
        <v>48</v>
      </c>
      <c r="C23" s="33"/>
      <c r="D23" s="9"/>
      <c r="E23" s="9"/>
      <c r="F23" s="9"/>
      <c r="G23" s="9"/>
      <c r="H23" s="35"/>
      <c r="I23" s="36" t="s">
        <v>52</v>
      </c>
    </row>
    <row r="24" spans="1:9" s="10" customFormat="1" x14ac:dyDescent="0.25">
      <c r="A24" s="21"/>
      <c r="B24" s="16" t="s">
        <v>45</v>
      </c>
      <c r="C24" s="33">
        <v>2.5000000000000001E-2</v>
      </c>
      <c r="D24" s="9">
        <v>100</v>
      </c>
      <c r="E24" s="9"/>
      <c r="F24" s="9">
        <f>D24*C24</f>
        <v>2.5</v>
      </c>
      <c r="G24" s="9"/>
      <c r="I24" s="36"/>
    </row>
    <row r="25" spans="1:9" s="10" customFormat="1" ht="45" x14ac:dyDescent="0.25">
      <c r="A25" s="18"/>
      <c r="B25" s="16" t="s">
        <v>49</v>
      </c>
      <c r="C25" s="33"/>
      <c r="D25" s="9"/>
      <c r="E25" s="9"/>
      <c r="F25" s="9"/>
      <c r="G25" s="9"/>
      <c r="H25" s="35"/>
      <c r="I25" s="36" t="s">
        <v>52</v>
      </c>
    </row>
    <row r="26" spans="1:9" s="10" customFormat="1" x14ac:dyDescent="0.25">
      <c r="A26" s="21"/>
      <c r="B26" s="16" t="s">
        <v>44</v>
      </c>
      <c r="C26" s="33">
        <v>2.5000000000000001E-2</v>
      </c>
      <c r="D26" s="9">
        <v>100</v>
      </c>
      <c r="E26" s="9"/>
      <c r="F26" s="9">
        <f>D26*C26</f>
        <v>2.5</v>
      </c>
      <c r="G26" s="9"/>
      <c r="I26" s="36"/>
    </row>
    <row r="27" spans="1:9" s="10" customFormat="1" ht="45" x14ac:dyDescent="0.25">
      <c r="A27" s="18"/>
      <c r="B27" s="16" t="s">
        <v>50</v>
      </c>
      <c r="C27" s="33"/>
      <c r="D27" s="9"/>
      <c r="E27" s="9"/>
      <c r="F27" s="9"/>
      <c r="G27" s="9"/>
      <c r="H27" s="35"/>
      <c r="I27" s="36" t="s">
        <v>52</v>
      </c>
    </row>
    <row r="28" spans="1:9" x14ac:dyDescent="0.25">
      <c r="A28" s="27">
        <v>5</v>
      </c>
      <c r="B28" s="7" t="s">
        <v>11</v>
      </c>
      <c r="C28" s="1">
        <f>C29</f>
        <v>0.1</v>
      </c>
      <c r="D28" s="3"/>
      <c r="E28" s="3"/>
      <c r="F28" s="2">
        <f>F29</f>
        <v>10</v>
      </c>
      <c r="G28" s="3"/>
    </row>
    <row r="29" spans="1:9" s="10" customFormat="1" x14ac:dyDescent="0.25">
      <c r="A29" s="23"/>
      <c r="B29" s="16" t="s">
        <v>38</v>
      </c>
      <c r="C29" s="8">
        <v>0.1</v>
      </c>
      <c r="D29" s="9">
        <v>100</v>
      </c>
      <c r="E29" s="9"/>
      <c r="F29" s="9">
        <f>D29*C29</f>
        <v>10</v>
      </c>
      <c r="G29" s="24"/>
      <c r="I29" s="36"/>
    </row>
    <row r="30" spans="1:9" s="10" customFormat="1" ht="30" x14ac:dyDescent="0.25">
      <c r="A30" s="18"/>
      <c r="B30" s="22" t="s">
        <v>17</v>
      </c>
      <c r="C30" s="8"/>
      <c r="D30" s="9"/>
      <c r="E30" s="9"/>
      <c r="F30" s="9"/>
      <c r="G30" s="9"/>
      <c r="I30" s="36" t="s">
        <v>52</v>
      </c>
    </row>
    <row r="31" spans="1:9" x14ac:dyDescent="0.25">
      <c r="A31" s="29"/>
      <c r="B31" s="19" t="s">
        <v>1</v>
      </c>
      <c r="C31" s="28"/>
      <c r="D31" s="28"/>
      <c r="E31" s="28"/>
      <c r="F31" s="20">
        <f>F7+F19+F4+F12+F28</f>
        <v>100</v>
      </c>
      <c r="G31" s="20"/>
    </row>
    <row r="33" spans="2:2" x14ac:dyDescent="0.25">
      <c r="B33" s="5"/>
    </row>
  </sheetData>
  <autoFilter ref="A1:I1"/>
  <printOptions horizontalCentered="1"/>
  <pageMargins left="0.70866141732283472" right="0.70866141732283472" top="0.78740157480314965" bottom="0.78740157480314965" header="0.31496062992125984" footer="0.31496062992125984"/>
  <pageSetup paperSize="9" scale="60" orientation="landscape"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zoomScale="85" zoomScaleNormal="85" workbookViewId="0">
      <selection activeCell="C24" sqref="C24"/>
    </sheetView>
  </sheetViews>
  <sheetFormatPr baseColWidth="10" defaultColWidth="10.85546875" defaultRowHeight="15" outlineLevelCol="1" x14ac:dyDescent="0.25"/>
  <cols>
    <col min="1" max="1" width="3.85546875" style="4" customWidth="1"/>
    <col min="2" max="2" width="136.7109375" style="12" customWidth="1"/>
    <col min="3" max="3" width="14.5703125" style="4" customWidth="1"/>
    <col min="4" max="4" width="13.42578125" style="4" customWidth="1"/>
    <col min="5" max="5" width="13.42578125" style="4" hidden="1" customWidth="1" outlineLevel="1"/>
    <col min="6" max="6" width="13.85546875" style="5" customWidth="1" collapsed="1"/>
    <col min="7" max="7" width="13.42578125" style="4" hidden="1" customWidth="1" outlineLevel="1"/>
    <col min="8" max="8" width="22.28515625" style="5" customWidth="1" collapsed="1"/>
    <col min="9" max="9" width="10.85546875" style="4"/>
    <col min="10" max="16384" width="10.85546875" style="5"/>
  </cols>
  <sheetData>
    <row r="1" spans="1:9" x14ac:dyDescent="0.25">
      <c r="I1" s="4" t="s">
        <v>51</v>
      </c>
    </row>
    <row r="2" spans="1:9" ht="45" x14ac:dyDescent="0.25">
      <c r="A2" s="30"/>
      <c r="B2" s="31" t="s">
        <v>24</v>
      </c>
      <c r="C2" s="13" t="s">
        <v>5</v>
      </c>
      <c r="D2" s="13" t="s">
        <v>6</v>
      </c>
      <c r="E2" s="13" t="s">
        <v>7</v>
      </c>
      <c r="F2" s="13" t="s">
        <v>8</v>
      </c>
      <c r="G2" s="13" t="s">
        <v>9</v>
      </c>
    </row>
    <row r="3" spans="1:9" x14ac:dyDescent="0.25">
      <c r="A3" s="15" t="s">
        <v>3</v>
      </c>
      <c r="B3" s="6" t="s">
        <v>4</v>
      </c>
      <c r="C3" s="14"/>
      <c r="D3" s="15" t="s">
        <v>2</v>
      </c>
      <c r="E3" s="14"/>
      <c r="F3" s="15" t="s">
        <v>2</v>
      </c>
      <c r="G3" s="14"/>
    </row>
    <row r="4" spans="1:9" x14ac:dyDescent="0.25">
      <c r="A4" s="17">
        <v>1</v>
      </c>
      <c r="B4" s="7" t="s">
        <v>12</v>
      </c>
      <c r="C4" s="1">
        <f>SUM(C5:C6)</f>
        <v>0.4</v>
      </c>
      <c r="D4" s="2"/>
      <c r="E4" s="2"/>
      <c r="F4" s="2">
        <f>SUM(F5:F6)</f>
        <v>40</v>
      </c>
      <c r="G4" s="2"/>
    </row>
    <row r="5" spans="1:9" s="10" customFormat="1" x14ac:dyDescent="0.25">
      <c r="A5" s="25"/>
      <c r="B5" s="16" t="s">
        <v>13</v>
      </c>
      <c r="C5" s="8">
        <v>0.4</v>
      </c>
      <c r="D5" s="9">
        <v>100</v>
      </c>
      <c r="E5" s="9"/>
      <c r="F5" s="9">
        <f>D5*C5</f>
        <v>40</v>
      </c>
      <c r="G5" s="9"/>
      <c r="I5" s="36"/>
    </row>
    <row r="6" spans="1:9" s="10" customFormat="1" ht="30" x14ac:dyDescent="0.25">
      <c r="A6" s="26"/>
      <c r="B6" s="22" t="s">
        <v>14</v>
      </c>
      <c r="C6" s="8"/>
      <c r="D6" s="9"/>
      <c r="E6" s="9"/>
      <c r="F6" s="9"/>
      <c r="G6" s="9"/>
      <c r="I6" s="36" t="s">
        <v>52</v>
      </c>
    </row>
    <row r="7" spans="1:9" x14ac:dyDescent="0.25">
      <c r="A7" s="27">
        <v>2</v>
      </c>
      <c r="B7" s="11" t="s">
        <v>10</v>
      </c>
      <c r="C7" s="1">
        <f>SUM(C8:C11)</f>
        <v>0.2</v>
      </c>
      <c r="D7" s="2"/>
      <c r="E7" s="2"/>
      <c r="F7" s="2">
        <f>SUM(F8:F11)</f>
        <v>20</v>
      </c>
      <c r="G7" s="2"/>
    </row>
    <row r="8" spans="1:9" s="10" customFormat="1" ht="30" x14ac:dyDescent="0.25">
      <c r="A8" s="21"/>
      <c r="B8" s="22" t="s">
        <v>36</v>
      </c>
      <c r="C8" s="32">
        <v>0.1</v>
      </c>
      <c r="D8" s="9">
        <v>100</v>
      </c>
      <c r="E8" s="9"/>
      <c r="F8" s="9">
        <f>D8*C8</f>
        <v>10</v>
      </c>
      <c r="G8" s="9"/>
      <c r="I8" s="36"/>
    </row>
    <row r="9" spans="1:9" s="10" customFormat="1" ht="45" x14ac:dyDescent="0.25">
      <c r="A9" s="18"/>
      <c r="B9" s="22" t="s">
        <v>15</v>
      </c>
      <c r="C9" s="32"/>
      <c r="D9" s="9"/>
      <c r="E9" s="9"/>
      <c r="F9" s="9"/>
      <c r="G9" s="9"/>
      <c r="I9" s="36" t="s">
        <v>52</v>
      </c>
    </row>
    <row r="10" spans="1:9" s="10" customFormat="1" ht="30" x14ac:dyDescent="0.25">
      <c r="A10" s="21"/>
      <c r="B10" s="22" t="s">
        <v>37</v>
      </c>
      <c r="C10" s="32">
        <v>0.1</v>
      </c>
      <c r="D10" s="9">
        <v>100</v>
      </c>
      <c r="E10" s="9"/>
      <c r="F10" s="9">
        <f>D10*C10</f>
        <v>10</v>
      </c>
      <c r="G10" s="9"/>
      <c r="I10" s="36"/>
    </row>
    <row r="11" spans="1:9" s="10" customFormat="1" ht="45" x14ac:dyDescent="0.25">
      <c r="A11" s="18"/>
      <c r="B11" s="22" t="s">
        <v>15</v>
      </c>
      <c r="C11" s="32"/>
      <c r="D11" s="9"/>
      <c r="E11" s="9"/>
      <c r="F11" s="9"/>
      <c r="G11" s="9"/>
      <c r="I11" s="36" t="s">
        <v>52</v>
      </c>
    </row>
    <row r="12" spans="1:9" x14ac:dyDescent="0.25">
      <c r="A12" s="27">
        <v>3</v>
      </c>
      <c r="B12" s="7" t="s">
        <v>0</v>
      </c>
      <c r="C12" s="1">
        <f>SUM(C13:C18)</f>
        <v>0.2</v>
      </c>
      <c r="D12" s="3"/>
      <c r="E12" s="3"/>
      <c r="F12" s="2">
        <f>SUM(F13:F18)</f>
        <v>20</v>
      </c>
      <c r="G12" s="3"/>
    </row>
    <row r="13" spans="1:9" s="10" customFormat="1" x14ac:dyDescent="0.25">
      <c r="A13" s="21"/>
      <c r="B13" s="16" t="s">
        <v>18</v>
      </c>
      <c r="C13" s="33">
        <v>0.1</v>
      </c>
      <c r="D13" s="9">
        <v>100</v>
      </c>
      <c r="E13" s="9"/>
      <c r="F13" s="34">
        <f>D13*C13</f>
        <v>10</v>
      </c>
      <c r="G13" s="9"/>
      <c r="I13" s="36"/>
    </row>
    <row r="14" spans="1:9" s="10" customFormat="1" ht="30" x14ac:dyDescent="0.25">
      <c r="A14" s="26"/>
      <c r="B14" s="22" t="s">
        <v>19</v>
      </c>
      <c r="C14" s="8"/>
      <c r="D14" s="9"/>
      <c r="E14" s="9"/>
      <c r="F14" s="9"/>
      <c r="G14" s="9"/>
      <c r="I14" s="36" t="s">
        <v>53</v>
      </c>
    </row>
    <row r="15" spans="1:9" s="10" customFormat="1" x14ac:dyDescent="0.25">
      <c r="A15" s="21"/>
      <c r="B15" s="16" t="s">
        <v>40</v>
      </c>
      <c r="C15" s="33">
        <v>0.05</v>
      </c>
      <c r="D15" s="9">
        <v>100</v>
      </c>
      <c r="E15" s="9"/>
      <c r="F15" s="34">
        <f>D15*C15</f>
        <v>5</v>
      </c>
      <c r="G15" s="9"/>
      <c r="I15" s="36"/>
    </row>
    <row r="16" spans="1:9" s="10" customFormat="1" ht="45" x14ac:dyDescent="0.25">
      <c r="A16" s="26"/>
      <c r="B16" s="22" t="s">
        <v>39</v>
      </c>
      <c r="C16" s="8"/>
      <c r="D16" s="9"/>
      <c r="E16" s="9"/>
      <c r="F16" s="9"/>
      <c r="G16" s="9"/>
      <c r="I16" s="36" t="s">
        <v>53</v>
      </c>
    </row>
    <row r="17" spans="1:9" s="10" customFormat="1" x14ac:dyDescent="0.25">
      <c r="A17" s="21"/>
      <c r="B17" s="16" t="s">
        <v>41</v>
      </c>
      <c r="C17" s="33">
        <v>0.05</v>
      </c>
      <c r="D17" s="9">
        <v>100</v>
      </c>
      <c r="E17" s="9"/>
      <c r="F17" s="34">
        <f>D17*C17</f>
        <v>5</v>
      </c>
      <c r="G17" s="9"/>
      <c r="I17" s="36"/>
    </row>
    <row r="18" spans="1:9" s="10" customFormat="1" ht="45" x14ac:dyDescent="0.25">
      <c r="A18" s="26"/>
      <c r="B18" s="22" t="s">
        <v>42</v>
      </c>
      <c r="C18" s="8"/>
      <c r="D18" s="9"/>
      <c r="E18" s="9"/>
      <c r="F18" s="9"/>
      <c r="G18" s="9"/>
      <c r="I18" s="36" t="s">
        <v>53</v>
      </c>
    </row>
    <row r="19" spans="1:9" x14ac:dyDescent="0.25">
      <c r="A19" s="27">
        <v>4</v>
      </c>
      <c r="B19" s="7" t="s">
        <v>16</v>
      </c>
      <c r="C19" s="1">
        <f>SUM(C20:C27)</f>
        <v>0.1</v>
      </c>
      <c r="D19" s="3"/>
      <c r="E19" s="3"/>
      <c r="F19" s="2">
        <f>SUM(F20:F27)</f>
        <v>10</v>
      </c>
      <c r="G19" s="3"/>
    </row>
    <row r="20" spans="1:9" s="10" customFormat="1" x14ac:dyDescent="0.25">
      <c r="A20" s="21"/>
      <c r="B20" s="16" t="s">
        <v>21</v>
      </c>
      <c r="C20" s="33">
        <v>2.5000000000000001E-2</v>
      </c>
      <c r="D20" s="9">
        <v>100</v>
      </c>
      <c r="E20" s="9"/>
      <c r="F20" s="9">
        <f>D20*C20</f>
        <v>2.5</v>
      </c>
      <c r="G20" s="9"/>
      <c r="I20" s="36"/>
    </row>
    <row r="21" spans="1:9" s="10" customFormat="1" ht="45" x14ac:dyDescent="0.25">
      <c r="A21" s="18"/>
      <c r="B21" s="16" t="s">
        <v>20</v>
      </c>
      <c r="C21" s="33"/>
      <c r="D21" s="9"/>
      <c r="E21" s="9"/>
      <c r="F21" s="9"/>
      <c r="G21" s="9"/>
      <c r="I21" s="36" t="s">
        <v>53</v>
      </c>
    </row>
    <row r="22" spans="1:9" s="10" customFormat="1" x14ac:dyDescent="0.25">
      <c r="A22" s="21"/>
      <c r="B22" s="16" t="s">
        <v>22</v>
      </c>
      <c r="C22" s="33">
        <v>2.5000000000000001E-2</v>
      </c>
      <c r="D22" s="9">
        <v>100</v>
      </c>
      <c r="E22" s="9"/>
      <c r="F22" s="9">
        <f>D22*C22</f>
        <v>2.5</v>
      </c>
      <c r="G22" s="9"/>
      <c r="I22" s="36"/>
    </row>
    <row r="23" spans="1:9" s="10" customFormat="1" ht="45" x14ac:dyDescent="0.25">
      <c r="A23" s="18"/>
      <c r="B23" s="16" t="s">
        <v>23</v>
      </c>
      <c r="C23" s="33"/>
      <c r="D23" s="9"/>
      <c r="E23" s="9"/>
      <c r="F23" s="9"/>
      <c r="G23" s="9"/>
      <c r="H23" s="35"/>
      <c r="I23" s="36" t="s">
        <v>53</v>
      </c>
    </row>
    <row r="24" spans="1:9" s="10" customFormat="1" x14ac:dyDescent="0.25">
      <c r="A24" s="21"/>
      <c r="B24" s="16" t="s">
        <v>45</v>
      </c>
      <c r="C24" s="33">
        <v>2.5000000000000001E-2</v>
      </c>
      <c r="D24" s="9">
        <v>100</v>
      </c>
      <c r="E24" s="9"/>
      <c r="F24" s="9">
        <f>D24*C24</f>
        <v>2.5</v>
      </c>
      <c r="G24" s="9"/>
      <c r="I24" s="36"/>
    </row>
    <row r="25" spans="1:9" s="10" customFormat="1" ht="45" x14ac:dyDescent="0.25">
      <c r="A25" s="18"/>
      <c r="B25" s="16" t="s">
        <v>46</v>
      </c>
      <c r="C25" s="33"/>
      <c r="D25" s="9"/>
      <c r="E25" s="9"/>
      <c r="F25" s="9"/>
      <c r="G25" s="9"/>
      <c r="H25" s="35"/>
      <c r="I25" s="36" t="s">
        <v>53</v>
      </c>
    </row>
    <row r="26" spans="1:9" s="10" customFormat="1" x14ac:dyDescent="0.25">
      <c r="A26" s="21"/>
      <c r="B26" s="16" t="s">
        <v>44</v>
      </c>
      <c r="C26" s="33">
        <v>2.5000000000000001E-2</v>
      </c>
      <c r="D26" s="9">
        <v>100</v>
      </c>
      <c r="E26" s="9"/>
      <c r="F26" s="9">
        <f>D26*C26</f>
        <v>2.5</v>
      </c>
      <c r="G26" s="9"/>
      <c r="I26" s="36"/>
    </row>
    <row r="27" spans="1:9" s="10" customFormat="1" ht="45" x14ac:dyDescent="0.25">
      <c r="A27" s="18"/>
      <c r="B27" s="16" t="s">
        <v>43</v>
      </c>
      <c r="C27" s="33"/>
      <c r="D27" s="9"/>
      <c r="E27" s="9"/>
      <c r="F27" s="9"/>
      <c r="G27" s="9"/>
      <c r="H27" s="35"/>
      <c r="I27" s="36" t="s">
        <v>53</v>
      </c>
    </row>
    <row r="28" spans="1:9" x14ac:dyDescent="0.25">
      <c r="A28" s="27">
        <v>5</v>
      </c>
      <c r="B28" s="7" t="s">
        <v>11</v>
      </c>
      <c r="C28" s="1">
        <f>C29</f>
        <v>0.1</v>
      </c>
      <c r="D28" s="3"/>
      <c r="E28" s="3"/>
      <c r="F28" s="2">
        <f>F29</f>
        <v>10</v>
      </c>
      <c r="G28" s="3"/>
    </row>
    <row r="29" spans="1:9" s="10" customFormat="1" x14ac:dyDescent="0.25">
      <c r="A29" s="23"/>
      <c r="B29" s="16" t="s">
        <v>38</v>
      </c>
      <c r="C29" s="8">
        <v>0.1</v>
      </c>
      <c r="D29" s="9">
        <v>100</v>
      </c>
      <c r="E29" s="9"/>
      <c r="F29" s="9">
        <f>D29*C29</f>
        <v>10</v>
      </c>
      <c r="G29" s="24"/>
      <c r="I29" s="36"/>
    </row>
    <row r="30" spans="1:9" s="10" customFormat="1" ht="30" x14ac:dyDescent="0.25">
      <c r="A30" s="18"/>
      <c r="B30" s="22" t="s">
        <v>17</v>
      </c>
      <c r="C30" s="8"/>
      <c r="D30" s="9"/>
      <c r="E30" s="9"/>
      <c r="F30" s="9"/>
      <c r="G30" s="9"/>
      <c r="I30" s="36" t="s">
        <v>52</v>
      </c>
    </row>
    <row r="31" spans="1:9" x14ac:dyDescent="0.25">
      <c r="A31" s="29"/>
      <c r="B31" s="19" t="s">
        <v>1</v>
      </c>
      <c r="C31" s="28"/>
      <c r="D31" s="28"/>
      <c r="E31" s="28"/>
      <c r="F31" s="20">
        <f>F7+F19+F4+F12+F28</f>
        <v>100</v>
      </c>
      <c r="G31" s="20"/>
    </row>
    <row r="33" spans="2:2" x14ac:dyDescent="0.25">
      <c r="B33" s="5"/>
    </row>
  </sheetData>
  <autoFilter ref="A1:I1"/>
  <printOptions horizontalCentered="1"/>
  <pageMargins left="0.70866141732283472" right="0.70866141732283472" top="0.78740157480314965" bottom="0.78740157480314965" header="0.31496062992125984" footer="0.31496062992125984"/>
  <pageSetup paperSize="9" scale="60" orientation="landscape" horizontalDpi="4294967294"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Wertungsvorgehen-BayGibitR</vt:lpstr>
      <vt:lpstr>Wertungsvorgehen_V03</vt:lpstr>
      <vt:lpstr>Wertungsvorgehen_V02</vt:lpstr>
      <vt:lpstr>Wertungsvorgehen_V01</vt:lpstr>
      <vt:lpstr>Wertungsvorgehen_V01!Druckbereich</vt:lpstr>
      <vt:lpstr>Wertungsvorgehen_V02!Druckbereich</vt:lpstr>
      <vt:lpstr>'Wertungsvorgehen-BayGibitR'!Druckbereich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Jürgen Schuster</dc:creator>
  <cp:lastModifiedBy>Anja Schlamp</cp:lastModifiedBy>
  <cp:lastPrinted>2021-02-23T12:33:40Z</cp:lastPrinted>
  <dcterms:created xsi:type="dcterms:W3CDTF">2016-01-15T16:44:13Z</dcterms:created>
  <dcterms:modified xsi:type="dcterms:W3CDTF">2021-11-30T12:21:00Z</dcterms:modified>
</cp:coreProperties>
</file>